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jectors\Ezejector\Gas\"/>
    </mc:Choice>
  </mc:AlternateContent>
  <bookViews>
    <workbookView xWindow="0" yWindow="0" windowWidth="20490" windowHeight="9045"/>
  </bookViews>
  <sheets>
    <sheet name="Sheet2" sheetId="2" r:id="rId1"/>
  </sheets>
  <externalReferences>
    <externalReference r:id="rId2"/>
  </externalReferences>
  <definedNames>
    <definedName name="A">Sheet2!$B$2:$B$2</definedName>
    <definedName name="MotivePressure">#REF!</definedName>
    <definedName name="P">#REF!</definedName>
    <definedName name="_xlnm.Print_Area" localSheetId="0">Sheet2!$A$1:$F$8</definedName>
    <definedName name="rr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2" l="1"/>
  <c r="K7" i="2"/>
  <c r="K8" i="2" s="1"/>
  <c r="L8" i="2" l="1"/>
  <c r="F4" i="2" s="1"/>
</calcChain>
</file>

<file path=xl/sharedStrings.xml><?xml version="1.0" encoding="utf-8"?>
<sst xmlns="http://schemas.openxmlformats.org/spreadsheetml/2006/main" count="12" uniqueCount="10">
  <si>
    <t>Ratio</t>
  </si>
  <si>
    <t>Pressure bara</t>
  </si>
  <si>
    <t>Entrainment Ratio</t>
  </si>
  <si>
    <t>Pmotive</t>
  </si>
  <si>
    <t>FLARE GAS RECOVERY</t>
  </si>
  <si>
    <t>Motive Gas:</t>
  </si>
  <si>
    <t>Entrained Gas:</t>
  </si>
  <si>
    <t>Discharge Gas:</t>
  </si>
  <si>
    <t>www.ezejector.com</t>
  </si>
  <si>
    <t>Note: Only the motive gas pressure and the entrainment ratio can be adjusted.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</si>
</sst>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Protection="1">
      <protection hidden="1"/>
    </xf>
    <xf numFmtId="0" fontId="1" fillId="0" borderId="4" xfId="0" applyFon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8" xfId="0" applyBorder="1" applyProtection="1">
      <protection hidden="1"/>
    </xf>
    <xf numFmtId="2" fontId="0" fillId="0" borderId="9" xfId="0" applyNumberFormat="1" applyBorder="1" applyAlignment="1" applyProtection="1">
      <alignment horizontal="center"/>
      <protection hidden="1"/>
    </xf>
    <xf numFmtId="2" fontId="4" fillId="3" borderId="7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1" fillId="0" borderId="13" xfId="0" applyFont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3" xfId="0" applyBorder="1" applyProtection="1"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 wrapText="1"/>
      <protection hidden="1"/>
    </xf>
    <xf numFmtId="0" fontId="4" fillId="0" borderId="0" xfId="0" applyFont="1" applyProtection="1">
      <protection hidden="1"/>
    </xf>
    <xf numFmtId="17" fontId="0" fillId="0" borderId="1" xfId="0" applyNumberFormat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/>
      <protection locked="0"/>
    </xf>
    <xf numFmtId="0" fontId="3" fillId="0" borderId="16" xfId="0" applyFont="1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6" fillId="0" borderId="8" xfId="2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Protection="1"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2" fontId="8" fillId="2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</cellXfs>
  <cellStyles count="3">
    <cellStyle name="Hyperlink" xfId="2" builtinId="8"/>
    <cellStyle name="Normal" xfId="0" builtinId="0"/>
    <cellStyle name="Normal 2" xfId="1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114299</xdr:rowOff>
    </xdr:from>
    <xdr:to>
      <xdr:col>3</xdr:col>
      <xdr:colOff>476250</xdr:colOff>
      <xdr:row>4</xdr:row>
      <xdr:rowOff>104774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6400" y="561974"/>
          <a:ext cx="1666875" cy="600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tor%20program%20-%20New%20Gas%20-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s_Results"/>
      <sheetName val="Sheet 2"/>
      <sheetName val="Sheet 3"/>
      <sheetName val="Loss Factor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zeject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="125" zoomScaleNormal="125" workbookViewId="0">
      <selection activeCell="B6" sqref="B6"/>
    </sheetView>
  </sheetViews>
  <sheetFormatPr defaultRowHeight="15" x14ac:dyDescent="0.25"/>
  <cols>
    <col min="1" max="1" width="15" style="1" customWidth="1"/>
    <col min="2" max="2" width="7.5703125" style="1" customWidth="1"/>
    <col min="3" max="3" width="20.42578125" style="1" customWidth="1"/>
    <col min="4" max="4" width="9.140625" style="1"/>
    <col min="5" max="5" width="14" style="1" customWidth="1"/>
    <col min="6" max="6" width="7.140625" style="1" customWidth="1"/>
    <col min="7" max="7" width="9.140625" style="1"/>
    <col min="8" max="16" width="9.140625" style="17"/>
    <col min="17" max="16384" width="9.140625" style="1"/>
  </cols>
  <sheetData>
    <row r="1" spans="1:14" ht="19.5" customHeight="1" thickTop="1" x14ac:dyDescent="0.3">
      <c r="A1" s="23" t="s">
        <v>4</v>
      </c>
      <c r="B1" s="24"/>
      <c r="C1" s="24"/>
      <c r="D1" s="24"/>
      <c r="E1" s="24"/>
      <c r="F1" s="25"/>
    </row>
    <row r="2" spans="1:14" ht="18" customHeight="1" x14ac:dyDescent="0.25">
      <c r="A2" s="10"/>
      <c r="B2" s="3"/>
      <c r="C2" s="3"/>
      <c r="D2" s="3"/>
      <c r="E2" s="3"/>
      <c r="F2" s="11"/>
      <c r="H2" s="28"/>
      <c r="I2" s="29">
        <v>0.01</v>
      </c>
      <c r="J2" s="29">
        <v>0.05</v>
      </c>
      <c r="K2" s="29">
        <v>0.15</v>
      </c>
      <c r="L2" s="29">
        <v>0.5</v>
      </c>
      <c r="M2" s="29">
        <v>1</v>
      </c>
      <c r="N2" s="29">
        <v>2</v>
      </c>
    </row>
    <row r="3" spans="1:14" x14ac:dyDescent="0.25">
      <c r="A3" s="12" t="s">
        <v>5</v>
      </c>
      <c r="B3" s="2"/>
      <c r="C3" s="3"/>
      <c r="D3" s="3"/>
      <c r="E3" s="4" t="s">
        <v>7</v>
      </c>
      <c r="F3" s="13"/>
      <c r="H3" s="29">
        <v>32</v>
      </c>
      <c r="I3" s="28">
        <v>5.5964466251590048</v>
      </c>
      <c r="J3" s="28">
        <v>5.1835919708654856</v>
      </c>
      <c r="K3" s="28">
        <v>4.3659999999999997</v>
      </c>
      <c r="L3" s="28">
        <v>2.9926821446975329</v>
      </c>
      <c r="M3" s="28">
        <v>2.2284191991611619</v>
      </c>
      <c r="N3" s="28">
        <v>1.6589698257692633</v>
      </c>
    </row>
    <row r="4" spans="1:14" x14ac:dyDescent="0.25">
      <c r="A4" s="14" t="s">
        <v>1</v>
      </c>
      <c r="B4" s="8">
        <v>20</v>
      </c>
      <c r="C4" s="3"/>
      <c r="D4" s="3"/>
      <c r="E4" s="5" t="s">
        <v>1</v>
      </c>
      <c r="F4" s="15">
        <f>D7*L8</f>
        <v>4.8896999906379719</v>
      </c>
      <c r="H4" s="29">
        <v>20</v>
      </c>
      <c r="I4" s="28">
        <v>4.7102143568493853</v>
      </c>
      <c r="J4" s="28">
        <v>4.3780509580403679</v>
      </c>
      <c r="K4" s="28">
        <v>3.7613076851061322</v>
      </c>
      <c r="L4" s="28">
        <v>2.6698407220922769</v>
      </c>
      <c r="M4" s="28">
        <v>2.0389030580122003</v>
      </c>
      <c r="N4" s="28">
        <v>1.5590801087647608</v>
      </c>
    </row>
    <row r="5" spans="1:14" x14ac:dyDescent="0.25">
      <c r="A5" s="10"/>
      <c r="B5" s="3"/>
      <c r="C5" s="3"/>
      <c r="D5" s="3"/>
      <c r="E5" s="3"/>
      <c r="F5" s="11"/>
      <c r="H5" s="29">
        <v>10</v>
      </c>
      <c r="I5" s="28">
        <v>3.5042600824906498</v>
      </c>
      <c r="J5" s="28">
        <v>3.3087522256786337</v>
      </c>
      <c r="K5" s="28">
        <v>2.95</v>
      </c>
      <c r="L5" s="28">
        <v>2.209817128252463</v>
      </c>
      <c r="M5" s="28">
        <v>1.7642408588876408</v>
      </c>
      <c r="N5" s="28">
        <v>1.4125676643625105</v>
      </c>
    </row>
    <row r="6" spans="1:14" x14ac:dyDescent="0.25">
      <c r="A6" s="16"/>
      <c r="B6" s="9"/>
      <c r="C6" s="4" t="s">
        <v>6</v>
      </c>
      <c r="D6" s="2"/>
      <c r="E6" s="3"/>
      <c r="F6" s="11"/>
      <c r="H6" s="29">
        <v>0.01</v>
      </c>
      <c r="I6" s="30">
        <v>2</v>
      </c>
      <c r="J6" s="31"/>
      <c r="K6" s="30" t="s">
        <v>0</v>
      </c>
      <c r="L6" s="30" t="s">
        <v>3</v>
      </c>
      <c r="M6" s="31"/>
      <c r="N6" s="31"/>
    </row>
    <row r="7" spans="1:14" x14ac:dyDescent="0.25">
      <c r="A7" s="10"/>
      <c r="B7" s="3"/>
      <c r="C7" s="6" t="s">
        <v>1</v>
      </c>
      <c r="D7" s="7">
        <v>1.3</v>
      </c>
      <c r="E7" s="3"/>
      <c r="F7" s="11"/>
      <c r="H7" s="29">
        <v>0.05</v>
      </c>
      <c r="I7" s="30">
        <v>3</v>
      </c>
      <c r="J7" s="31"/>
      <c r="K7" s="30">
        <f>D8</f>
        <v>0.15</v>
      </c>
      <c r="L7" s="30">
        <f>B4</f>
        <v>20</v>
      </c>
      <c r="M7" s="31"/>
      <c r="N7" s="31"/>
    </row>
    <row r="8" spans="1:14" ht="15.75" thickBot="1" x14ac:dyDescent="0.3">
      <c r="A8" s="18">
        <v>42583</v>
      </c>
      <c r="B8" s="3"/>
      <c r="C8" s="6" t="s">
        <v>2</v>
      </c>
      <c r="D8" s="19">
        <v>0.15</v>
      </c>
      <c r="E8" s="26" t="s">
        <v>8</v>
      </c>
      <c r="F8" s="27"/>
      <c r="H8" s="29">
        <v>0.15</v>
      </c>
      <c r="I8" s="30">
        <v>4</v>
      </c>
      <c r="J8" s="31"/>
      <c r="K8" s="32">
        <f>VLOOKUP(K7,H6:I11,2,0)</f>
        <v>4</v>
      </c>
      <c r="L8" s="33">
        <f>VLOOKUP(L7,H3:N5,K8,0)</f>
        <v>3.7613076851061322</v>
      </c>
      <c r="M8" s="31"/>
      <c r="N8" s="31"/>
    </row>
    <row r="9" spans="1:14" ht="15.75" thickBot="1" x14ac:dyDescent="0.3">
      <c r="A9" s="20" t="s">
        <v>9</v>
      </c>
      <c r="B9" s="21"/>
      <c r="C9" s="21"/>
      <c r="D9" s="21"/>
      <c r="E9" s="21"/>
      <c r="F9" s="22"/>
      <c r="H9" s="29">
        <v>0.5</v>
      </c>
      <c r="I9" s="30">
        <v>5</v>
      </c>
      <c r="J9" s="31"/>
      <c r="K9" s="31"/>
      <c r="L9" s="31"/>
      <c r="M9" s="31"/>
      <c r="N9" s="31"/>
    </row>
    <row r="10" spans="1:14" x14ac:dyDescent="0.25">
      <c r="H10" s="29">
        <v>1</v>
      </c>
      <c r="I10" s="30">
        <v>6</v>
      </c>
      <c r="J10" s="31"/>
      <c r="K10" s="31"/>
      <c r="L10" s="31"/>
      <c r="M10" s="31"/>
      <c r="N10" s="31"/>
    </row>
    <row r="11" spans="1:14" x14ac:dyDescent="0.25">
      <c r="H11" s="29">
        <v>2</v>
      </c>
      <c r="I11" s="30">
        <v>7</v>
      </c>
      <c r="J11" s="34"/>
      <c r="K11" s="34"/>
      <c r="L11" s="34"/>
      <c r="M11" s="34"/>
      <c r="N11" s="34"/>
    </row>
  </sheetData>
  <sheetProtection algorithmName="SHA-512" hashValue="BycTABbtZIs34Oibu0lkv1dephLLhEEsw2/FnvwwvzbbJDxxI6ZF6bfBV2pKmmIhJ7sgudqwHZYt6bdJAg32ug==" saltValue="CauDBC8600FOLbJ/FxI2lQ==" spinCount="100000" sheet="1" objects="1" scenarios="1"/>
  <mergeCells count="2">
    <mergeCell ref="A1:F1"/>
    <mergeCell ref="E8:F8"/>
  </mergeCells>
  <conditionalFormatting sqref="K3:M3">
    <cfRule type="expression" dxfId="3" priority="4">
      <formula>#REF!&gt;0</formula>
    </cfRule>
  </conditionalFormatting>
  <dataValidations count="3">
    <dataValidation type="list" allowBlank="1" showInputMessage="1" showErrorMessage="1" prompt="Select from dropdown list" sqref="B4">
      <formula1>H3:H5</formula1>
    </dataValidation>
    <dataValidation type="list" showInputMessage="1" showErrorMessage="1" promptTitle="Input from List" sqref="H3:H5">
      <formula1>MotivePressure</formula1>
    </dataValidation>
    <dataValidation type="list" allowBlank="1" showInputMessage="1" showErrorMessage="1" promptTitle="Kg entrained/Kg motive" prompt="Select from dropdown list" sqref="D8">
      <formula1>H6:H11</formula1>
    </dataValidation>
  </dataValidations>
  <hyperlinks>
    <hyperlink ref="E8" r:id="rId1"/>
  </hyperlinks>
  <pageMargins left="0.7" right="0.7" top="0.75" bottom="0.75" header="0.3" footer="0.3"/>
  <pageSetup paperSize="9" orientation="landscape" r:id="rId2"/>
  <headerFooter>
    <oddHeader>&amp;C&amp;16FLARE GAS RECOVERY</oddHead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71062B6-A02B-4783-8410-2DF386788692}">
            <xm:f>'[Ejector program - New Gas - Copy.xlsm]Instructions'!#REF!=0</xm:f>
            <x14:dxf>
              <fill>
                <patternFill>
                  <bgColor theme="1"/>
                </patternFill>
              </fill>
            </x14:dxf>
          </x14:cfRule>
          <xm:sqref>H8 H10</xm:sqref>
        </x14:conditionalFormatting>
        <x14:conditionalFormatting xmlns:xm="http://schemas.microsoft.com/office/excel/2006/main">
          <x14:cfRule type="expression" priority="3" id="{4A0A4FFA-E6DA-4C83-9B1A-87AB0EE47B10}">
            <xm:f>'[Ejector program - New Gas - Copy.xlsm]Instructions'!#REF!=0</xm:f>
            <x14:dxf>
              <fill>
                <patternFill>
                  <bgColor theme="1"/>
                </patternFill>
              </fill>
            </x14:dxf>
          </x14:cfRule>
          <xm:sqref>K2:M3</xm:sqref>
        </x14:conditionalFormatting>
        <x14:conditionalFormatting xmlns:xm="http://schemas.microsoft.com/office/excel/2006/main">
          <x14:cfRule type="expression" priority="1" id="{9BC0A65F-68D0-4355-A9DB-8FE54C164B96}">
            <xm:f>'[Ejector program - New Gas - Copy.xlsm]Instructions'!#REF!=0</xm:f>
            <x14:dxf>
              <fill>
                <patternFill>
                  <bgColor theme="1"/>
                </patternFill>
              </fill>
            </x14:dxf>
          </x14:cfRule>
          <xm:sqref>H9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</vt:lpstr>
      <vt:lpstr>A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2016-08-07T10:13:25Z</cp:lastPrinted>
  <dcterms:created xsi:type="dcterms:W3CDTF">2016-08-06T15:26:45Z</dcterms:created>
  <dcterms:modified xsi:type="dcterms:W3CDTF">2016-08-08T06:08:15Z</dcterms:modified>
</cp:coreProperties>
</file>