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jectors\Ezejector\Gas\"/>
    </mc:Choice>
  </mc:AlternateContent>
  <bookViews>
    <workbookView xWindow="0" yWindow="0" windowWidth="20490" windowHeight="9045"/>
  </bookViews>
  <sheets>
    <sheet name="Sheet2" sheetId="2" r:id="rId1"/>
  </sheets>
  <definedNames>
    <definedName name="A">Sheet2!$B$4:$B$4</definedName>
    <definedName name="MotivePressure">#REF!</definedName>
    <definedName name="P">#REF!</definedName>
    <definedName name="_xlnm.Print_Area" localSheetId="0">Sheet2!$A$1:$F$11</definedName>
    <definedName name="rr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L9" i="2" l="1"/>
  <c r="K9" i="2"/>
  <c r="K10" i="2" s="1"/>
  <c r="L10" i="2" l="1"/>
  <c r="F6" i="2" s="1"/>
</calcChain>
</file>

<file path=xl/sharedStrings.xml><?xml version="1.0" encoding="utf-8"?>
<sst xmlns="http://schemas.openxmlformats.org/spreadsheetml/2006/main" count="13" uniqueCount="11">
  <si>
    <t>Ratio</t>
  </si>
  <si>
    <t>Pressure bara</t>
  </si>
  <si>
    <t>Entrainment Ratio</t>
  </si>
  <si>
    <t>Pmotive</t>
  </si>
  <si>
    <t>FLARE GAS RECOVERY</t>
  </si>
  <si>
    <t>Motive Gas:</t>
  </si>
  <si>
    <t>Entrained Gas:</t>
  </si>
  <si>
    <t>Discharge Gas:</t>
  </si>
  <si>
    <t>www.ezejector.com</t>
  </si>
  <si>
    <t>Note: Only the motive gas pressure and the entrainment ratio can be adjusted.</t>
  </si>
  <si>
    <t>TO START, PLEASE INDICATE YOUR REASON FOR USING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</si>
</sst>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i/>
      <sz val="10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3" borderId="0" xfId="0" applyFill="1" applyProtection="1">
      <protection hidden="1"/>
    </xf>
    <xf numFmtId="0" fontId="4" fillId="3" borderId="0" xfId="0" applyFont="1" applyFill="1" applyProtection="1">
      <protection hidden="1"/>
    </xf>
    <xf numFmtId="0" fontId="10" fillId="3" borderId="0" xfId="0" applyFont="1" applyFill="1" applyProtection="1">
      <protection locked="0"/>
    </xf>
    <xf numFmtId="0" fontId="10" fillId="3" borderId="0" xfId="0" applyFont="1" applyFill="1" applyProtection="1">
      <protection hidden="1"/>
    </xf>
    <xf numFmtId="2" fontId="10" fillId="3" borderId="0" xfId="0" applyNumberFormat="1" applyFont="1" applyFill="1" applyBorder="1" applyAlignment="1" applyProtection="1">
      <alignment horizontal="center"/>
      <protection hidden="1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3" xfId="0" applyFill="1" applyBorder="1" applyProtection="1">
      <protection hidden="1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hidden="1"/>
    </xf>
    <xf numFmtId="2" fontId="0" fillId="2" borderId="15" xfId="0" applyNumberFormat="1" applyFill="1" applyBorder="1" applyAlignment="1" applyProtection="1">
      <alignment horizontal="center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Protection="1"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17" fontId="0" fillId="2" borderId="1" xfId="0" applyNumberForma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locked="0"/>
    </xf>
    <xf numFmtId="0" fontId="6" fillId="2" borderId="8" xfId="2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</cellXfs>
  <cellStyles count="3">
    <cellStyle name="Hyperlink" xfId="2" builtinId="8"/>
    <cellStyle name="Normal" xfId="0" builtinId="0"/>
    <cellStyle name="Normal 2" xfId="1"/>
  </cellStyles>
  <dxfs count="1">
    <dxf>
      <font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G$2" noThreeD="1"/>
</file>

<file path=xl/ctrlProps/ctrlProp2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</xdr:row>
      <xdr:rowOff>114299</xdr:rowOff>
    </xdr:from>
    <xdr:to>
      <xdr:col>3</xdr:col>
      <xdr:colOff>476250</xdr:colOff>
      <xdr:row>6</xdr:row>
      <xdr:rowOff>104774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561974"/>
          <a:ext cx="1666875" cy="600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</xdr:row>
          <xdr:rowOff>47625</xdr:rowOff>
        </xdr:from>
        <xdr:to>
          <xdr:col>4</xdr:col>
          <xdr:colOff>1019175</xdr:colOff>
          <xdr:row>1</xdr:row>
          <xdr:rowOff>247650</xdr:rowOff>
        </xdr:to>
        <xdr:sp macro="" textlink="">
          <xdr:nvSpPr>
            <xdr:cNvPr id="1026" name="Option Button 2" descr="RESEARCH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33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Research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19050</xdr:rowOff>
        </xdr:from>
        <xdr:to>
          <xdr:col>4</xdr:col>
          <xdr:colOff>1019175</xdr:colOff>
          <xdr:row>2</xdr:row>
          <xdr:rowOff>219075</xdr:rowOff>
        </xdr:to>
        <xdr:sp macro="" textlink="">
          <xdr:nvSpPr>
            <xdr:cNvPr id="1028" name="Option Button 4" descr="RESEARCH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33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Design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zejector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zoomScale="125" zoomScaleNormal="125" workbookViewId="0">
      <selection sqref="A1:F1"/>
    </sheetView>
  </sheetViews>
  <sheetFormatPr defaultColWidth="9.125" defaultRowHeight="15" x14ac:dyDescent="0.25"/>
  <cols>
    <col min="1" max="1" width="15" style="1" customWidth="1"/>
    <col min="2" max="2" width="11.375" style="1" customWidth="1"/>
    <col min="3" max="3" width="20.375" style="1" customWidth="1"/>
    <col min="4" max="4" width="9.125" style="1"/>
    <col min="5" max="5" width="14" style="1" customWidth="1"/>
    <col min="6" max="6" width="7.125" style="1" customWidth="1"/>
    <col min="7" max="7" width="9.125" style="1"/>
    <col min="8" max="16" width="9.125" style="2"/>
    <col min="17" max="16384" width="9.125" style="1"/>
  </cols>
  <sheetData>
    <row r="1" spans="1:16" ht="19.5" customHeight="1" thickTop="1" x14ac:dyDescent="0.3">
      <c r="A1" s="9" t="s">
        <v>4</v>
      </c>
      <c r="B1" s="10"/>
      <c r="C1" s="10"/>
      <c r="D1" s="10"/>
      <c r="E1" s="10"/>
      <c r="F1" s="11"/>
    </row>
    <row r="2" spans="1:16" ht="19.5" customHeight="1" x14ac:dyDescent="0.3">
      <c r="A2" s="12"/>
      <c r="B2" s="13" t="s">
        <v>10</v>
      </c>
      <c r="C2" s="13"/>
      <c r="D2" s="13"/>
      <c r="E2" s="14"/>
      <c r="F2" s="15"/>
      <c r="G2" s="3">
        <v>0</v>
      </c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x14ac:dyDescent="0.3">
      <c r="A3" s="12"/>
      <c r="B3" s="13"/>
      <c r="C3" s="13"/>
      <c r="D3" s="13"/>
      <c r="E3" s="14"/>
      <c r="F3" s="1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" customHeight="1" x14ac:dyDescent="0.25">
      <c r="A4" s="16"/>
      <c r="B4" s="17"/>
      <c r="C4" s="17"/>
      <c r="D4" s="17"/>
      <c r="E4" s="18"/>
      <c r="F4" s="19"/>
      <c r="G4" s="4"/>
      <c r="H4" s="5"/>
      <c r="I4" s="6">
        <v>0.01</v>
      </c>
      <c r="J4" s="6">
        <v>0.05</v>
      </c>
      <c r="K4" s="6">
        <v>0.15</v>
      </c>
      <c r="L4" s="6">
        <v>0.5</v>
      </c>
      <c r="M4" s="6">
        <v>1</v>
      </c>
      <c r="N4" s="6">
        <v>2</v>
      </c>
      <c r="O4" s="4"/>
      <c r="P4" s="4"/>
    </row>
    <row r="5" spans="1:16" x14ac:dyDescent="0.25">
      <c r="A5" s="20" t="s">
        <v>5</v>
      </c>
      <c r="B5" s="21"/>
      <c r="C5" s="17"/>
      <c r="D5" s="17"/>
      <c r="E5" s="22" t="s">
        <v>7</v>
      </c>
      <c r="F5" s="23"/>
      <c r="G5" s="4"/>
      <c r="H5" s="6">
        <v>32</v>
      </c>
      <c r="I5" s="5">
        <v>5.5964466251590048</v>
      </c>
      <c r="J5" s="5">
        <v>5.1835919708654856</v>
      </c>
      <c r="K5" s="5">
        <v>4.3659999999999997</v>
      </c>
      <c r="L5" s="5">
        <v>2.9926821446975329</v>
      </c>
      <c r="M5" s="5">
        <v>2.2284191991611619</v>
      </c>
      <c r="N5" s="5">
        <v>1.6589698257692633</v>
      </c>
      <c r="O5" s="4"/>
      <c r="P5" s="4"/>
    </row>
    <row r="6" spans="1:16" x14ac:dyDescent="0.25">
      <c r="A6" s="24" t="s">
        <v>1</v>
      </c>
      <c r="B6" s="25">
        <v>20</v>
      </c>
      <c r="C6" s="17"/>
      <c r="D6" s="17"/>
      <c r="E6" s="26" t="s">
        <v>1</v>
      </c>
      <c r="F6" s="27">
        <f>D9*L10</f>
        <v>4.8896999906379719</v>
      </c>
      <c r="G6" s="4"/>
      <c r="H6" s="6">
        <v>20</v>
      </c>
      <c r="I6" s="5">
        <v>4.7102143568493853</v>
      </c>
      <c r="J6" s="5">
        <v>4.3780509580403679</v>
      </c>
      <c r="K6" s="5">
        <v>3.7613076851061322</v>
      </c>
      <c r="L6" s="5">
        <v>2.6698407220922769</v>
      </c>
      <c r="M6" s="5">
        <v>2.0389030580122003</v>
      </c>
      <c r="N6" s="5">
        <v>1.5590801087647608</v>
      </c>
      <c r="O6" s="4"/>
      <c r="P6" s="4"/>
    </row>
    <row r="7" spans="1:16" ht="21.75" customHeight="1" x14ac:dyDescent="0.25">
      <c r="A7" s="28" t="str">
        <f>IF(G2=1,"GOOD LUCK WITH YOUR RESEARCH! 
CONTACT pierre@ezejector.com FOR SOFTWARE OPTIONS.",
IF(G2=2,"GOOD LUCK WITH YOUR DESIGN!
CONTACT pierre@ezejector.com FOR SOFTWARE OPTIONS."," SELECT YOUR REASON FOR USING THIS PROGRAM"))</f>
        <v xml:space="preserve"> SELECT YOUR REASON FOR USING THIS PROGRAM</v>
      </c>
      <c r="B7" s="29"/>
      <c r="C7" s="17"/>
      <c r="D7" s="17"/>
      <c r="E7" s="17"/>
      <c r="F7" s="19"/>
      <c r="G7" s="4"/>
      <c r="H7" s="6">
        <v>10</v>
      </c>
      <c r="I7" s="5">
        <v>3.5042600824906498</v>
      </c>
      <c r="J7" s="5">
        <v>3.3087522256786337</v>
      </c>
      <c r="K7" s="5">
        <v>2.95</v>
      </c>
      <c r="L7" s="5">
        <v>2.209817128252463</v>
      </c>
      <c r="M7" s="5">
        <v>1.7642408588876408</v>
      </c>
      <c r="N7" s="5">
        <v>1.4125676643625105</v>
      </c>
      <c r="O7" s="4"/>
      <c r="P7" s="4"/>
    </row>
    <row r="8" spans="1:16" x14ac:dyDescent="0.25">
      <c r="A8" s="30"/>
      <c r="B8" s="31"/>
      <c r="C8" s="22" t="s">
        <v>6</v>
      </c>
      <c r="D8" s="21"/>
      <c r="E8" s="17"/>
      <c r="F8" s="19"/>
      <c r="G8" s="4"/>
      <c r="H8" s="6">
        <v>0.01</v>
      </c>
      <c r="I8" s="7">
        <v>2</v>
      </c>
      <c r="J8" s="8"/>
      <c r="K8" s="7" t="s">
        <v>0</v>
      </c>
      <c r="L8" s="7" t="s">
        <v>3</v>
      </c>
      <c r="M8" s="8"/>
      <c r="N8" s="8"/>
      <c r="O8" s="4"/>
      <c r="P8" s="4"/>
    </row>
    <row r="9" spans="1:16" x14ac:dyDescent="0.25">
      <c r="A9" s="32"/>
      <c r="B9" s="33"/>
      <c r="C9" s="34" t="s">
        <v>1</v>
      </c>
      <c r="D9" s="35">
        <v>1.3</v>
      </c>
      <c r="E9" s="17"/>
      <c r="F9" s="19"/>
      <c r="G9" s="4"/>
      <c r="H9" s="6">
        <v>0.05</v>
      </c>
      <c r="I9" s="7">
        <v>3</v>
      </c>
      <c r="J9" s="8"/>
      <c r="K9" s="7">
        <f>D10</f>
        <v>0.15</v>
      </c>
      <c r="L9" s="7">
        <f>B6</f>
        <v>20</v>
      </c>
      <c r="M9" s="8"/>
      <c r="N9" s="8"/>
      <c r="O9" s="4"/>
      <c r="P9" s="4"/>
    </row>
    <row r="10" spans="1:16" ht="15.75" thickBot="1" x14ac:dyDescent="0.3">
      <c r="A10" s="36">
        <v>42644</v>
      </c>
      <c r="B10" s="17"/>
      <c r="C10" s="34" t="s">
        <v>2</v>
      </c>
      <c r="D10" s="37">
        <v>0.15</v>
      </c>
      <c r="E10" s="38" t="s">
        <v>8</v>
      </c>
      <c r="F10" s="39"/>
      <c r="G10" s="4"/>
      <c r="H10" s="6">
        <v>0.15</v>
      </c>
      <c r="I10" s="7">
        <v>4</v>
      </c>
      <c r="J10" s="8"/>
      <c r="K10" s="7">
        <f>VLOOKUP(K9,H8:I13,2,0)</f>
        <v>4</v>
      </c>
      <c r="L10" s="5">
        <f>VLOOKUP(L9,H5:N7,K10,0)</f>
        <v>3.7613076851061322</v>
      </c>
      <c r="M10" s="8"/>
      <c r="N10" s="8"/>
      <c r="O10" s="4"/>
      <c r="P10" s="4"/>
    </row>
    <row r="11" spans="1:16" ht="18" customHeight="1" thickBot="1" x14ac:dyDescent="0.3">
      <c r="A11" s="40" t="s">
        <v>9</v>
      </c>
      <c r="B11" s="41"/>
      <c r="C11" s="41"/>
      <c r="D11" s="41"/>
      <c r="E11" s="41"/>
      <c r="F11" s="42"/>
      <c r="G11" s="4"/>
      <c r="H11" s="6">
        <v>0.5</v>
      </c>
      <c r="I11" s="7">
        <v>5</v>
      </c>
      <c r="J11" s="8"/>
      <c r="K11" s="8"/>
      <c r="L11" s="8"/>
      <c r="M11" s="8"/>
      <c r="N11" s="8"/>
      <c r="O11" s="4"/>
      <c r="P11" s="4"/>
    </row>
    <row r="12" spans="1:16" x14ac:dyDescent="0.25">
      <c r="G12" s="4"/>
      <c r="H12" s="6">
        <v>1</v>
      </c>
      <c r="I12" s="7">
        <v>6</v>
      </c>
      <c r="J12" s="8"/>
      <c r="K12" s="8"/>
      <c r="L12" s="8"/>
      <c r="M12" s="8"/>
      <c r="N12" s="8"/>
      <c r="O12" s="4"/>
      <c r="P12" s="4"/>
    </row>
    <row r="13" spans="1:16" x14ac:dyDescent="0.25">
      <c r="G13" s="4"/>
      <c r="H13" s="6">
        <v>2</v>
      </c>
      <c r="I13" s="7">
        <v>7</v>
      </c>
      <c r="J13" s="4"/>
      <c r="K13" s="4"/>
      <c r="L13" s="4"/>
      <c r="M13" s="4"/>
      <c r="N13" s="4"/>
      <c r="O13" s="4"/>
      <c r="P13" s="4"/>
    </row>
    <row r="14" spans="1:1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G16" s="4"/>
      <c r="H16" s="4"/>
      <c r="I16" s="4"/>
      <c r="J16" s="4"/>
      <c r="K16" s="4"/>
      <c r="L16" s="4"/>
      <c r="M16" s="4"/>
      <c r="N16" s="4"/>
      <c r="O16" s="4"/>
      <c r="P16" s="4"/>
    </row>
  </sheetData>
  <sheetProtection algorithmName="SHA-512" hashValue="HMLNbXsYRqOfRQUN2JKRji3N8HvjWwmqtvumVfBirOqh2jJPJmtxDe+rxGhGYedQdVc3KhY44nXBPsojJVF7Ug==" saltValue="ZbbOiejYx6WsP2/xa99LnQ==" spinCount="100000" sheet="1" objects="1" scenarios="1"/>
  <mergeCells count="4">
    <mergeCell ref="A1:F1"/>
    <mergeCell ref="E10:F10"/>
    <mergeCell ref="B2:D3"/>
    <mergeCell ref="A7:B9"/>
  </mergeCells>
  <conditionalFormatting sqref="F6">
    <cfRule type="expression" dxfId="0" priority="2">
      <formula>$G$2&lt;1</formula>
    </cfRule>
  </conditionalFormatting>
  <dataValidations count="3">
    <dataValidation type="list" allowBlank="1" showInputMessage="1" showErrorMessage="1" prompt="Select from dropdown list" sqref="B6">
      <formula1>H5:H7</formula1>
    </dataValidation>
    <dataValidation type="list" showInputMessage="1" showErrorMessage="1" promptTitle="Input from List" sqref="H5:H7">
      <formula1>MotivePressure</formula1>
    </dataValidation>
    <dataValidation type="list" allowBlank="1" showInputMessage="1" showErrorMessage="1" promptTitle="Kg entrained/Kg motive" prompt="Select from dropdown list" sqref="D10">
      <formula1>H8:H13</formula1>
    </dataValidation>
  </dataValidations>
  <hyperlinks>
    <hyperlink ref="E10" r:id="rId1"/>
  </hyperlinks>
  <pageMargins left="0.7" right="0.7" top="0.75" bottom="0.75" header="0.3" footer="0.3"/>
  <pageSetup paperSize="9" orientation="landscape" r:id="rId2"/>
  <headerFooter>
    <oddHeader>&amp;C&amp;16FLARE GAS RECOVERY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 altText="RESEARCH">
                <anchor moveWithCells="1">
                  <from>
                    <xdr:col>4</xdr:col>
                    <xdr:colOff>19050</xdr:colOff>
                    <xdr:row>1</xdr:row>
                    <xdr:rowOff>47625</xdr:rowOff>
                  </from>
                  <to>
                    <xdr:col>4</xdr:col>
                    <xdr:colOff>1019175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 altText="RESEARCH">
                <anchor moveWithCells="1">
                  <from>
                    <xdr:col>4</xdr:col>
                    <xdr:colOff>19050</xdr:colOff>
                    <xdr:row>2</xdr:row>
                    <xdr:rowOff>19050</xdr:rowOff>
                  </from>
                  <to>
                    <xdr:col>4</xdr:col>
                    <xdr:colOff>1019175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A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2016-08-07T10:13:25Z</cp:lastPrinted>
  <dcterms:created xsi:type="dcterms:W3CDTF">2016-08-06T15:26:45Z</dcterms:created>
  <dcterms:modified xsi:type="dcterms:W3CDTF">2016-12-11T11:45:01Z</dcterms:modified>
</cp:coreProperties>
</file>