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\Ezejector Backup 5 Junel 2017\Ezejector\"/>
    </mc:Choice>
  </mc:AlternateContent>
  <bookViews>
    <workbookView xWindow="0" yWindow="0" windowWidth="20490" windowHeight="8595" tabRatio="680"/>
  </bookViews>
  <sheets>
    <sheet name="CpCv calculat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Q13" i="1"/>
  <c r="Q12" i="1"/>
  <c r="Q11" i="1"/>
  <c r="Q10" i="1"/>
  <c r="Q9" i="1"/>
  <c r="K13" i="1"/>
  <c r="K12" i="1"/>
  <c r="K11" i="1"/>
  <c r="K10" i="1"/>
  <c r="K9" i="1"/>
  <c r="J14" i="1"/>
  <c r="M13" i="1"/>
  <c r="M12" i="1"/>
  <c r="M11" i="1"/>
  <c r="M10" i="1"/>
  <c r="M9" i="1"/>
  <c r="K14" i="1" l="1"/>
  <c r="Q14" i="1"/>
  <c r="P10" i="1"/>
  <c r="P12" i="1"/>
  <c r="P13" i="1"/>
  <c r="P9" i="1"/>
  <c r="P11" i="1"/>
  <c r="L13" i="1" l="1"/>
  <c r="N13" i="1" s="1"/>
  <c r="J17" i="1"/>
  <c r="L12" i="1"/>
  <c r="N12" i="1" s="1"/>
  <c r="L9" i="1"/>
  <c r="N9" i="1" s="1"/>
  <c r="L10" i="1"/>
  <c r="N10" i="1" s="1"/>
  <c r="L11" i="1"/>
  <c r="N11" i="1" s="1"/>
  <c r="O14" i="1"/>
  <c r="N14" i="1" l="1"/>
  <c r="M14" i="1" s="1"/>
  <c r="L14" i="1"/>
  <c r="P14" i="1" l="1"/>
  <c r="J16" i="1" s="1"/>
</calcChain>
</file>

<file path=xl/sharedStrings.xml><?xml version="1.0" encoding="utf-8"?>
<sst xmlns="http://schemas.openxmlformats.org/spreadsheetml/2006/main" count="64" uniqueCount="58">
  <si>
    <t>Gas</t>
  </si>
  <si>
    <t>Formula</t>
  </si>
  <si>
    <t>Molar Mass</t>
  </si>
  <si>
    <t>Gas constant</t>
  </si>
  <si>
    <t>Specific Heat </t>
  </si>
  <si>
    <t>Specific Heat</t>
  </si>
  <si>
    <t>at Const. Press.</t>
  </si>
  <si>
    <t>at Const. Vol.</t>
  </si>
  <si>
    <t>Ratio</t>
  </si>
  <si>
    <t>M[kg/kmol]</t>
  </si>
  <si>
    <t>R[kJ/kg.K]</t>
  </si>
  <si>
    <t>Cp[kJ/kg.K]</t>
  </si>
  <si>
    <t>Cv[kJ/kg.K]</t>
  </si>
  <si>
    <t>k = Cp/Cv</t>
  </si>
  <si>
    <t>Air</t>
  </si>
  <si>
    <t>--</t>
  </si>
  <si>
    <t>Argon</t>
  </si>
  <si>
    <t>Ar</t>
  </si>
  <si>
    <t>Butane</t>
  </si>
  <si>
    <t>C4H10</t>
  </si>
  <si>
    <t>Carbon Dioxide</t>
  </si>
  <si>
    <t>CO2</t>
  </si>
  <si>
    <t>Carbon Monoxide</t>
  </si>
  <si>
    <t>CO</t>
  </si>
  <si>
    <t>Ethane</t>
  </si>
  <si>
    <t>C2H6</t>
  </si>
  <si>
    <t>Ethylene</t>
  </si>
  <si>
    <t>C2H4</t>
  </si>
  <si>
    <t>Hydrogen</t>
  </si>
  <si>
    <t>H2</t>
  </si>
  <si>
    <t>Methane</t>
  </si>
  <si>
    <t>CH4</t>
  </si>
  <si>
    <t>Nitrogen</t>
  </si>
  <si>
    <t>N2</t>
  </si>
  <si>
    <t>Octane</t>
  </si>
  <si>
    <t>C8H18</t>
  </si>
  <si>
    <t>Oxygen</t>
  </si>
  <si>
    <t>O2</t>
  </si>
  <si>
    <t>Propane</t>
  </si>
  <si>
    <t>C3H8</t>
  </si>
  <si>
    <t>Steam</t>
  </si>
  <si>
    <t>H2O</t>
  </si>
  <si>
    <t>Cp</t>
  </si>
  <si>
    <t>MW</t>
  </si>
  <si>
    <t>Cp/Cv</t>
  </si>
  <si>
    <t>miCpi</t>
  </si>
  <si>
    <t>mass%</t>
  </si>
  <si>
    <t>R</t>
  </si>
  <si>
    <t>Total</t>
  </si>
  <si>
    <t>γi</t>
  </si>
  <si>
    <t>Cp/Cv mixture</t>
  </si>
  <si>
    <t>Mol Wt mixture</t>
  </si>
  <si>
    <t>Mol %</t>
  </si>
  <si>
    <t>Cp/Cv CALCULATOR</t>
  </si>
  <si>
    <t>Enter component from the drop down lists</t>
  </si>
  <si>
    <t>Enter mol percent for each component</t>
  </si>
  <si>
    <t>It is not necesssary to include components less than 1%</t>
  </si>
  <si>
    <t>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</si>
</sst>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1"/>
      <color theme="1"/>
      <name val="Calibri"/>
      <family val="2"/>
    </font>
    <font>
      <sz val="13.5"/>
      <color rgb="FF000000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quotePrefix="1" applyFont="1" applyBorder="1" applyAlignment="1">
      <alignment wrapText="1"/>
    </xf>
    <xf numFmtId="0" fontId="3" fillId="0" borderId="0" xfId="0" applyFont="1"/>
    <xf numFmtId="0" fontId="1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7" fillId="2" borderId="3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2" fillId="4" borderId="1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2" fillId="4" borderId="3" xfId="0" applyFont="1" applyFill="1" applyBorder="1" applyAlignment="1">
      <alignment wrapText="1"/>
    </xf>
    <xf numFmtId="0" fontId="5" fillId="4" borderId="0" xfId="0" applyFont="1" applyFill="1"/>
    <xf numFmtId="0" fontId="0" fillId="4" borderId="0" xfId="0" applyFill="1" applyAlignment="1">
      <alignment wrapText="1"/>
    </xf>
    <xf numFmtId="0" fontId="5" fillId="4" borderId="0" xfId="0" applyFont="1" applyFill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10" fontId="8" fillId="4" borderId="5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" fillId="2" borderId="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1"/>
  <sheetViews>
    <sheetView tabSelected="1" workbookViewId="0">
      <selection activeCell="I9" sqref="I9"/>
    </sheetView>
  </sheetViews>
  <sheetFormatPr defaultRowHeight="15" x14ac:dyDescent="0.25"/>
  <cols>
    <col min="1" max="1" width="4.7109375" style="18" customWidth="1"/>
    <col min="2" max="3" width="0.140625" hidden="1" customWidth="1"/>
    <col min="4" max="4" width="13.7109375" hidden="1" customWidth="1"/>
    <col min="5" max="5" width="15" hidden="1" customWidth="1"/>
    <col min="6" max="6" width="17.7109375" hidden="1" customWidth="1"/>
    <col min="7" max="7" width="15.5703125" hidden="1" customWidth="1"/>
    <col min="8" max="8" width="15" hidden="1" customWidth="1"/>
    <col min="9" max="9" width="18.5703125" customWidth="1"/>
    <col min="10" max="10" width="12.140625" customWidth="1"/>
    <col min="11" max="11" width="10" customWidth="1"/>
    <col min="12" max="12" width="9.140625" hidden="1" customWidth="1"/>
    <col min="13" max="13" width="9" hidden="1" customWidth="1"/>
    <col min="14" max="14" width="9.140625" hidden="1" customWidth="1"/>
    <col min="15" max="15" width="1.28515625" hidden="1" customWidth="1"/>
    <col min="16" max="16" width="10.140625" customWidth="1"/>
    <col min="17" max="17" width="9.140625" hidden="1" customWidth="1"/>
    <col min="18" max="18" width="12.28515625" style="18" customWidth="1"/>
    <col min="19" max="32" width="9.140625" style="18"/>
  </cols>
  <sheetData>
    <row r="1" spans="2:19" x14ac:dyDescent="0.25">
      <c r="I1" s="18"/>
      <c r="J1" s="18"/>
      <c r="K1" s="18"/>
      <c r="L1" s="18"/>
      <c r="M1" s="18"/>
      <c r="N1" s="18"/>
      <c r="O1" s="18"/>
      <c r="P1" s="18"/>
    </row>
    <row r="2" spans="2:19" ht="18.75" x14ac:dyDescent="0.3">
      <c r="I2" s="33" t="s">
        <v>53</v>
      </c>
      <c r="J2" s="34"/>
      <c r="K2" s="34"/>
      <c r="L2" s="34"/>
      <c r="M2" s="34"/>
      <c r="N2" s="34"/>
      <c r="O2" s="34"/>
      <c r="P2" s="34"/>
      <c r="Q2" s="34"/>
      <c r="R2" s="35"/>
    </row>
    <row r="3" spans="2:19" ht="18.75" x14ac:dyDescent="0.3">
      <c r="I3" s="36" t="s">
        <v>54</v>
      </c>
      <c r="J3" s="37"/>
      <c r="K3" s="37"/>
      <c r="L3" s="37"/>
      <c r="M3" s="37"/>
      <c r="N3" s="37"/>
      <c r="O3" s="37"/>
      <c r="P3" s="37"/>
      <c r="Q3" s="37"/>
      <c r="R3" s="38"/>
    </row>
    <row r="4" spans="2:19" ht="18.75" x14ac:dyDescent="0.3">
      <c r="I4" s="36" t="s">
        <v>55</v>
      </c>
      <c r="J4" s="37"/>
      <c r="K4" s="37"/>
      <c r="L4" s="37"/>
      <c r="M4" s="37"/>
      <c r="N4" s="37"/>
      <c r="O4" s="37"/>
      <c r="P4" s="37"/>
      <c r="Q4" s="37"/>
      <c r="R4" s="38"/>
    </row>
    <row r="5" spans="2:19" ht="18.75" x14ac:dyDescent="0.3">
      <c r="I5" s="36" t="s">
        <v>56</v>
      </c>
      <c r="J5" s="37"/>
      <c r="K5" s="37"/>
      <c r="L5" s="37"/>
      <c r="M5" s="37"/>
      <c r="N5" s="37"/>
      <c r="O5" s="37"/>
      <c r="P5" s="37"/>
      <c r="Q5" s="37"/>
      <c r="R5" s="38"/>
    </row>
    <row r="6" spans="2:19" ht="18.75" x14ac:dyDescent="0.3">
      <c r="I6" s="36"/>
      <c r="J6" s="37"/>
      <c r="K6" s="37"/>
      <c r="L6" s="37"/>
      <c r="M6" s="37"/>
      <c r="N6" s="37"/>
      <c r="O6" s="37"/>
      <c r="P6" s="37"/>
      <c r="Q6" s="37"/>
      <c r="R6" s="38"/>
    </row>
    <row r="7" spans="2:19" ht="21" customHeight="1" x14ac:dyDescent="0.3"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4</v>
      </c>
      <c r="H7" s="20" t="s">
        <v>5</v>
      </c>
      <c r="I7" s="18"/>
      <c r="J7" s="18"/>
      <c r="K7" s="18"/>
      <c r="L7" s="18"/>
      <c r="M7" s="18"/>
      <c r="N7" s="18"/>
      <c r="O7" s="18"/>
      <c r="P7" s="18"/>
      <c r="Q7" s="18"/>
    </row>
    <row r="8" spans="2:19" ht="18" x14ac:dyDescent="0.3">
      <c r="B8" s="1"/>
      <c r="C8" s="1"/>
      <c r="D8" s="1"/>
      <c r="E8" s="1"/>
      <c r="F8" s="2" t="s">
        <v>6</v>
      </c>
      <c r="G8" s="2" t="s">
        <v>7</v>
      </c>
      <c r="H8" s="2" t="s">
        <v>8</v>
      </c>
      <c r="I8" s="11" t="s">
        <v>57</v>
      </c>
      <c r="J8" s="12" t="s">
        <v>52</v>
      </c>
      <c r="K8" s="12" t="s">
        <v>43</v>
      </c>
      <c r="L8" s="13" t="s">
        <v>46</v>
      </c>
      <c r="M8" s="13" t="s">
        <v>42</v>
      </c>
      <c r="N8" s="13" t="s">
        <v>45</v>
      </c>
      <c r="O8" s="13" t="s">
        <v>47</v>
      </c>
      <c r="P8" s="13" t="s">
        <v>44</v>
      </c>
      <c r="Q8" s="6" t="s">
        <v>49</v>
      </c>
    </row>
    <row r="9" spans="2:19" ht="21" customHeight="1" x14ac:dyDescent="0.3">
      <c r="B9" s="3"/>
      <c r="C9" s="3"/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39" t="s">
        <v>30</v>
      </c>
      <c r="J9" s="16">
        <v>0.01</v>
      </c>
      <c r="K9" s="14">
        <f>VLOOKUP(I9,$B$10:$D$23,3)</f>
        <v>16.042999999999999</v>
      </c>
      <c r="L9" s="14">
        <f>K9*J9/$K$14/$J$14</f>
        <v>1.098773151937253E-2</v>
      </c>
      <c r="M9" s="14">
        <f>VLOOKUP(I9,$B$10:$H$23,5)</f>
        <v>2.2536999999999998</v>
      </c>
      <c r="N9" s="14">
        <f>L9*M9</f>
        <v>2.476305052520987E-2</v>
      </c>
      <c r="O9" s="14">
        <f>8.314/VLOOKUP(I9,$B$10:$H$23,3)</f>
        <v>0.51823225082590541</v>
      </c>
      <c r="P9" s="14">
        <f t="shared" ref="P9:P14" si="0">M9/(M9-O9)</f>
        <v>1.2986124352195718</v>
      </c>
      <c r="Q9">
        <f>VLOOKUP(I9,$B$10:$H$23,7)</f>
        <v>1.2989999999999999</v>
      </c>
    </row>
    <row r="10" spans="2:19" ht="21" customHeight="1" x14ac:dyDescent="0.3">
      <c r="B10" s="4" t="s">
        <v>14</v>
      </c>
      <c r="C10" s="5" t="s">
        <v>15</v>
      </c>
      <c r="D10" s="4">
        <v>28.97</v>
      </c>
      <c r="E10" s="4">
        <v>0.28699999999999998</v>
      </c>
      <c r="F10" s="4">
        <v>1.0049999999999999</v>
      </c>
      <c r="G10" s="4">
        <v>0.71799999999999997</v>
      </c>
      <c r="H10" s="4">
        <v>1.4</v>
      </c>
      <c r="I10" s="39" t="s">
        <v>36</v>
      </c>
      <c r="J10" s="16">
        <v>0.2</v>
      </c>
      <c r="K10" s="14">
        <f>VLOOKUP(I10,$B$10:$D$23,3)</f>
        <v>31.998999999999999</v>
      </c>
      <c r="L10" s="14">
        <f t="shared" ref="L10:L13" si="1">K10*J10/$K$14/$J$14</f>
        <v>0.43831754770105541</v>
      </c>
      <c r="M10" s="14">
        <f>VLOOKUP(I10,$B$10:$H$23,5)</f>
        <v>0.91800000000000004</v>
      </c>
      <c r="N10" s="14">
        <f t="shared" ref="N10:N13" si="2">L10*M10</f>
        <v>0.4023755087895689</v>
      </c>
      <c r="O10" s="14">
        <f>8.314/VLOOKUP(I10,$B$10:$H$23,3)</f>
        <v>0.25982061939435608</v>
      </c>
      <c r="P10" s="14">
        <f t="shared" si="0"/>
        <v>1.3947565466959391</v>
      </c>
      <c r="Q10">
        <f>VLOOKUP(I10,$B$10:$H$23,7)</f>
        <v>1.395</v>
      </c>
    </row>
    <row r="11" spans="2:19" ht="21" customHeight="1" x14ac:dyDescent="0.3">
      <c r="B11" s="4" t="s">
        <v>16</v>
      </c>
      <c r="C11" s="4" t="s">
        <v>17</v>
      </c>
      <c r="D11" s="4">
        <v>39.948</v>
      </c>
      <c r="E11" s="4">
        <v>0.20810000000000001</v>
      </c>
      <c r="F11" s="4">
        <v>0.52029999999999998</v>
      </c>
      <c r="G11" s="4">
        <v>0.31219999999999998</v>
      </c>
      <c r="H11" s="4">
        <v>1.667</v>
      </c>
      <c r="I11" s="39" t="s">
        <v>40</v>
      </c>
      <c r="J11" s="16">
        <v>0.14000000000000001</v>
      </c>
      <c r="K11" s="14">
        <f>VLOOKUP(I11,$B$10:$D$23,3)</f>
        <v>18.015000000000001</v>
      </c>
      <c r="L11" s="14">
        <f t="shared" si="1"/>
        <v>0.17273675537623551</v>
      </c>
      <c r="M11" s="14">
        <f>VLOOKUP(I11,$B$10:$H$23,5)</f>
        <v>1.8723000000000001</v>
      </c>
      <c r="N11" s="14">
        <f t="shared" si="2"/>
        <v>0.32341502709092573</v>
      </c>
      <c r="O11" s="14">
        <f t="shared" ref="O11:O13" si="3">8.314/VLOOKUP(I11,$B$10:$H$23,3)</f>
        <v>0.46150430197058007</v>
      </c>
      <c r="P11" s="14">
        <f t="shared" si="0"/>
        <v>1.3271234117138313</v>
      </c>
      <c r="Q11">
        <f>VLOOKUP(I11,$B$10:$H$23,7)</f>
        <v>1.327</v>
      </c>
    </row>
    <row r="12" spans="2:19" ht="21" customHeight="1" x14ac:dyDescent="0.3">
      <c r="B12" s="4" t="s">
        <v>18</v>
      </c>
      <c r="C12" s="4" t="s">
        <v>19</v>
      </c>
      <c r="D12" s="4">
        <v>58.124000000000002</v>
      </c>
      <c r="E12" s="4">
        <v>0.14330000000000001</v>
      </c>
      <c r="F12" s="4">
        <v>1.7163999999999999</v>
      </c>
      <c r="G12" s="4">
        <v>1.5733999999999999</v>
      </c>
      <c r="H12" s="4">
        <v>1.091</v>
      </c>
      <c r="I12" s="39" t="s">
        <v>24</v>
      </c>
      <c r="J12" s="16">
        <v>0.15</v>
      </c>
      <c r="K12" s="14">
        <f>VLOOKUP(I12,$B$10:$D$23,3)</f>
        <v>30.07</v>
      </c>
      <c r="L12" s="14">
        <f t="shared" si="1"/>
        <v>0.30892079422882124</v>
      </c>
      <c r="M12" s="14">
        <f>VLOOKUP(I12,$B$10:$H$23,5)</f>
        <v>1.7662</v>
      </c>
      <c r="N12" s="14">
        <f t="shared" si="2"/>
        <v>0.54561590676694405</v>
      </c>
      <c r="O12" s="14">
        <f t="shared" si="3"/>
        <v>0.27648819421350185</v>
      </c>
      <c r="P12" s="14">
        <f t="shared" si="0"/>
        <v>1.185598444705571</v>
      </c>
      <c r="Q12">
        <f>VLOOKUP(I12,$B$10:$H$23,7)</f>
        <v>1.1859999999999999</v>
      </c>
    </row>
    <row r="13" spans="2:19" ht="21" customHeight="1" x14ac:dyDescent="0.3">
      <c r="B13" s="4" t="s">
        <v>20</v>
      </c>
      <c r="C13" s="4" t="s">
        <v>21</v>
      </c>
      <c r="D13" s="4">
        <v>44.01</v>
      </c>
      <c r="E13" s="4">
        <v>0.18890000000000001</v>
      </c>
      <c r="F13" s="4">
        <v>0.84599999999999997</v>
      </c>
      <c r="G13" s="4">
        <v>0.65700000000000003</v>
      </c>
      <c r="H13" s="4">
        <v>1.2889999999999999</v>
      </c>
      <c r="I13" s="39" t="s">
        <v>28</v>
      </c>
      <c r="J13" s="16">
        <v>0.5</v>
      </c>
      <c r="K13" s="14">
        <f>VLOOKUP(I13,$B$10:$D$23,3)</f>
        <v>2.016</v>
      </c>
      <c r="L13" s="14">
        <f t="shared" si="1"/>
        <v>6.9037171174515424E-2</v>
      </c>
      <c r="M13" s="14">
        <f>VLOOKUP(I13,$B$10:$H$23,5)</f>
        <v>14.307</v>
      </c>
      <c r="N13" s="14">
        <f t="shared" si="2"/>
        <v>0.98771480799379219</v>
      </c>
      <c r="O13" s="14">
        <f t="shared" si="3"/>
        <v>4.1240079365079367</v>
      </c>
      <c r="P13" s="14">
        <f t="shared" si="0"/>
        <v>1.4049898017001583</v>
      </c>
      <c r="Q13">
        <f>VLOOKUP(I13,$B$10:$H$23,7)</f>
        <v>1.405</v>
      </c>
    </row>
    <row r="14" spans="2:19" ht="21" customHeight="1" x14ac:dyDescent="0.3">
      <c r="B14" s="4" t="s">
        <v>22</v>
      </c>
      <c r="C14" s="4" t="s">
        <v>23</v>
      </c>
      <c r="D14" s="4">
        <v>28.010999999999999</v>
      </c>
      <c r="E14" s="4">
        <v>0.29680000000000001</v>
      </c>
      <c r="F14" s="4">
        <v>1.04</v>
      </c>
      <c r="G14" s="4">
        <v>0.74399999999999999</v>
      </c>
      <c r="H14" s="4">
        <v>1.4</v>
      </c>
      <c r="I14" s="11" t="s">
        <v>48</v>
      </c>
      <c r="J14" s="15">
        <f>SUM(J9:J13)</f>
        <v>1</v>
      </c>
      <c r="K14" s="26">
        <f>(K9*J9+K10*J10+K11*J11+K12*J12+K13*J13)/J14</f>
        <v>14.600829999999998</v>
      </c>
      <c r="L14" s="27">
        <f>SUM(L9:L13)</f>
        <v>1.0000000000000002</v>
      </c>
      <c r="M14" s="28">
        <f>N14</f>
        <v>2.2838843011664407</v>
      </c>
      <c r="N14" s="29">
        <f>SUM(N9:N13)</f>
        <v>2.2838843011664407</v>
      </c>
      <c r="O14" s="30">
        <f>8.314/K14</f>
        <v>0.5694196836755171</v>
      </c>
      <c r="P14" s="31">
        <f t="shared" si="0"/>
        <v>1.3321268213215438</v>
      </c>
      <c r="Q14" s="7">
        <f>J9*Q9+J10*Q10+J11*Q11+J12*Q12+J13*Q13</f>
        <v>1.3581699999999999</v>
      </c>
      <c r="S14" s="19"/>
    </row>
    <row r="15" spans="2:19" ht="21" customHeight="1" x14ac:dyDescent="0.3">
      <c r="B15" s="4" t="s">
        <v>24</v>
      </c>
      <c r="C15" s="4" t="s">
        <v>25</v>
      </c>
      <c r="D15" s="4">
        <v>30.07</v>
      </c>
      <c r="E15" s="4">
        <v>0.27650000000000002</v>
      </c>
      <c r="F15" s="4">
        <v>1.7662</v>
      </c>
      <c r="G15" s="4">
        <v>1.4897</v>
      </c>
      <c r="H15" s="4">
        <v>1.1859999999999999</v>
      </c>
      <c r="I15" s="23"/>
      <c r="J15" s="25"/>
      <c r="K15" s="25"/>
      <c r="L15" s="25"/>
      <c r="M15" s="25"/>
      <c r="N15" s="25"/>
      <c r="O15" s="25"/>
      <c r="P15" s="25"/>
      <c r="Q15" s="18"/>
    </row>
    <row r="16" spans="2:19" ht="19.5" customHeight="1" x14ac:dyDescent="0.3">
      <c r="B16" s="4" t="s">
        <v>26</v>
      </c>
      <c r="C16" s="4" t="s">
        <v>27</v>
      </c>
      <c r="D16" s="4">
        <v>28.053999999999998</v>
      </c>
      <c r="E16" s="4">
        <v>0.2964</v>
      </c>
      <c r="F16" s="4">
        <v>1.5482</v>
      </c>
      <c r="G16" s="4">
        <v>1.2518</v>
      </c>
      <c r="H16" s="4">
        <v>1.2370000000000001</v>
      </c>
      <c r="I16" s="11" t="s">
        <v>50</v>
      </c>
      <c r="J16" s="14">
        <f>(P14+Q14)/2</f>
        <v>1.3451484106607718</v>
      </c>
      <c r="K16" s="32"/>
      <c r="L16" s="32"/>
      <c r="M16" s="32"/>
      <c r="N16" s="32"/>
      <c r="O16" s="32"/>
      <c r="P16" s="32"/>
    </row>
    <row r="17" spans="1:16" ht="26.25" hidden="1" customHeight="1" x14ac:dyDescent="0.3">
      <c r="B17" s="4" t="s">
        <v>28</v>
      </c>
      <c r="C17" s="4" t="s">
        <v>29</v>
      </c>
      <c r="D17" s="4">
        <v>2.016</v>
      </c>
      <c r="E17" s="4">
        <v>4.1239999999999997</v>
      </c>
      <c r="F17" s="4">
        <v>14.307</v>
      </c>
      <c r="G17" s="4">
        <v>10.183</v>
      </c>
      <c r="H17" s="4">
        <v>1.405</v>
      </c>
      <c r="I17" s="8" t="s">
        <v>51</v>
      </c>
      <c r="J17" s="9">
        <f>K14</f>
        <v>14.600829999999998</v>
      </c>
      <c r="K17" s="10"/>
      <c r="L17" s="10"/>
      <c r="M17" s="10"/>
      <c r="N17" s="10"/>
      <c r="O17" s="10"/>
      <c r="P17" s="10"/>
    </row>
    <row r="18" spans="1:16" ht="27" customHeight="1" x14ac:dyDescent="0.3">
      <c r="B18" s="22" t="s">
        <v>30</v>
      </c>
      <c r="C18" s="22" t="s">
        <v>31</v>
      </c>
      <c r="D18" s="22">
        <v>16.042999999999999</v>
      </c>
      <c r="E18" s="22">
        <v>0.51819999999999999</v>
      </c>
      <c r="F18" s="22">
        <v>2.2536999999999998</v>
      </c>
      <c r="G18" s="22">
        <v>1.7354000000000001</v>
      </c>
      <c r="H18" s="22">
        <v>1.2989999999999999</v>
      </c>
      <c r="I18" s="23"/>
      <c r="J18" s="23"/>
      <c r="K18" s="23"/>
      <c r="L18" s="23"/>
      <c r="M18" s="23"/>
      <c r="N18" s="23"/>
      <c r="O18" s="23"/>
      <c r="P18" s="23"/>
    </row>
    <row r="19" spans="1:16" ht="36" x14ac:dyDescent="0.3">
      <c r="B19" s="22" t="s">
        <v>32</v>
      </c>
      <c r="C19" s="22" t="s">
        <v>33</v>
      </c>
      <c r="D19" s="22">
        <v>28.013000000000002</v>
      </c>
      <c r="E19" s="22">
        <v>0.29680000000000001</v>
      </c>
      <c r="F19" s="22">
        <v>1.0389999999999999</v>
      </c>
      <c r="G19" s="22">
        <v>0.74299999999999999</v>
      </c>
      <c r="H19" s="22">
        <v>1.4</v>
      </c>
      <c r="I19" s="18"/>
      <c r="J19" s="18"/>
      <c r="K19" s="18"/>
      <c r="L19" s="18"/>
      <c r="M19" s="18"/>
      <c r="N19" s="18"/>
      <c r="O19" s="18"/>
      <c r="P19" s="18"/>
    </row>
    <row r="20" spans="1:16" ht="90" x14ac:dyDescent="0.3">
      <c r="B20" s="22" t="s">
        <v>34</v>
      </c>
      <c r="C20" s="22" t="s">
        <v>35</v>
      </c>
      <c r="D20" s="22">
        <v>114.23099999999999</v>
      </c>
      <c r="E20" s="22">
        <v>7.2900000000000006E-2</v>
      </c>
      <c r="F20" s="22">
        <v>1.7113</v>
      </c>
      <c r="G20" s="22">
        <v>1.6385000000000001</v>
      </c>
      <c r="H20" s="22">
        <v>1.044</v>
      </c>
      <c r="I20" s="18"/>
      <c r="J20" s="18"/>
      <c r="K20" s="18"/>
      <c r="L20" s="18"/>
      <c r="M20" s="18"/>
      <c r="N20" s="18"/>
      <c r="O20" s="18"/>
      <c r="P20" s="18"/>
    </row>
    <row r="21" spans="1:16" ht="36" x14ac:dyDescent="0.3">
      <c r="B21" s="22" t="s">
        <v>36</v>
      </c>
      <c r="C21" s="22" t="s">
        <v>37</v>
      </c>
      <c r="D21" s="22">
        <v>31.998999999999999</v>
      </c>
      <c r="E21" s="22">
        <v>0.25979999999999998</v>
      </c>
      <c r="F21" s="22">
        <v>0.91800000000000004</v>
      </c>
      <c r="G21" s="22">
        <v>0.65800000000000003</v>
      </c>
      <c r="H21" s="22">
        <v>1.395</v>
      </c>
      <c r="I21" s="18"/>
      <c r="J21" s="18"/>
      <c r="K21" s="18"/>
      <c r="L21" s="18"/>
      <c r="M21" s="18"/>
      <c r="N21" s="18"/>
      <c r="O21" s="18"/>
      <c r="P21" s="18"/>
    </row>
    <row r="22" spans="1:16" ht="21" customHeight="1" x14ac:dyDescent="0.3">
      <c r="B22" s="22" t="s">
        <v>38</v>
      </c>
      <c r="C22" s="22" t="s">
        <v>39</v>
      </c>
      <c r="D22" s="22">
        <v>44.097000000000001</v>
      </c>
      <c r="E22" s="22">
        <v>0.1885</v>
      </c>
      <c r="F22" s="22">
        <v>1.6794</v>
      </c>
      <c r="G22" s="22">
        <v>1.4908999999999999</v>
      </c>
      <c r="H22" s="22">
        <v>1.1259999999999999</v>
      </c>
      <c r="I22" s="18"/>
      <c r="J22" s="18"/>
      <c r="K22" s="18"/>
      <c r="L22" s="18"/>
      <c r="M22" s="18"/>
      <c r="N22" s="18"/>
      <c r="O22" s="18"/>
      <c r="P22" s="18"/>
    </row>
    <row r="23" spans="1:16" ht="2.25" hidden="1" customHeight="1" x14ac:dyDescent="0.3">
      <c r="B23" s="22" t="s">
        <v>40</v>
      </c>
      <c r="C23" s="22" t="s">
        <v>41</v>
      </c>
      <c r="D23" s="22">
        <v>18.015000000000001</v>
      </c>
      <c r="E23" s="22">
        <v>0.46150000000000002</v>
      </c>
      <c r="F23" s="22">
        <v>1.8723000000000001</v>
      </c>
      <c r="G23" s="22">
        <v>1.4108000000000001</v>
      </c>
      <c r="H23" s="22">
        <v>1.327</v>
      </c>
      <c r="I23" s="18"/>
      <c r="J23" s="18"/>
      <c r="K23" s="18"/>
      <c r="L23" s="18"/>
      <c r="M23" s="18"/>
      <c r="N23" s="18"/>
      <c r="O23" s="18"/>
      <c r="P23" s="18"/>
    </row>
    <row r="24" spans="1:16" ht="17.25" x14ac:dyDescent="0.25">
      <c r="A24" s="21"/>
      <c r="B24" s="18"/>
      <c r="C24" s="24"/>
      <c r="D24" s="24"/>
      <c r="E24" s="24"/>
      <c r="F24" s="24"/>
      <c r="G24" s="24"/>
      <c r="H24" s="24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s="17" customFormat="1" x14ac:dyDescent="0.25"/>
    <row r="32" spans="1:16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  <row r="153" s="17" customFormat="1" x14ac:dyDescent="0.25"/>
    <row r="154" s="17" customFormat="1" x14ac:dyDescent="0.25"/>
    <row r="155" s="17" customFormat="1" x14ac:dyDescent="0.25"/>
    <row r="156" s="17" customFormat="1" x14ac:dyDescent="0.25"/>
    <row r="157" s="17" customFormat="1" x14ac:dyDescent="0.25"/>
    <row r="158" s="17" customFormat="1" x14ac:dyDescent="0.25"/>
    <row r="159" s="17" customFormat="1" x14ac:dyDescent="0.25"/>
    <row r="160" s="17" customFormat="1" x14ac:dyDescent="0.25"/>
    <row r="161" s="17" customFormat="1" x14ac:dyDescent="0.25"/>
    <row r="162" s="17" customFormat="1" x14ac:dyDescent="0.25"/>
    <row r="163" s="17" customFormat="1" x14ac:dyDescent="0.25"/>
    <row r="164" s="17" customFormat="1" x14ac:dyDescent="0.25"/>
    <row r="165" s="17" customFormat="1" x14ac:dyDescent="0.25"/>
    <row r="166" s="17" customFormat="1" x14ac:dyDescent="0.25"/>
    <row r="167" s="17" customFormat="1" x14ac:dyDescent="0.25"/>
    <row r="168" s="17" customFormat="1" x14ac:dyDescent="0.25"/>
    <row r="169" s="17" customFormat="1" x14ac:dyDescent="0.25"/>
    <row r="170" s="17" customFormat="1" x14ac:dyDescent="0.25"/>
    <row r="171" s="17" customFormat="1" x14ac:dyDescent="0.25"/>
    <row r="172" s="17" customFormat="1" x14ac:dyDescent="0.25"/>
    <row r="173" s="17" customFormat="1" x14ac:dyDescent="0.25"/>
    <row r="174" s="17" customFormat="1" x14ac:dyDescent="0.25"/>
    <row r="175" s="17" customFormat="1" x14ac:dyDescent="0.25"/>
    <row r="176" s="17" customFormat="1" x14ac:dyDescent="0.25"/>
    <row r="177" s="17" customFormat="1" x14ac:dyDescent="0.25"/>
    <row r="178" s="17" customFormat="1" x14ac:dyDescent="0.25"/>
    <row r="179" s="17" customFormat="1" x14ac:dyDescent="0.25"/>
    <row r="180" s="17" customFormat="1" x14ac:dyDescent="0.25"/>
    <row r="181" s="17" customFormat="1" x14ac:dyDescent="0.25"/>
    <row r="182" s="17" customFormat="1" x14ac:dyDescent="0.25"/>
    <row r="183" s="17" customFormat="1" x14ac:dyDescent="0.25"/>
    <row r="184" s="17" customFormat="1" x14ac:dyDescent="0.25"/>
    <row r="185" s="17" customFormat="1" x14ac:dyDescent="0.25"/>
    <row r="186" s="17" customFormat="1" x14ac:dyDescent="0.25"/>
    <row r="187" s="17" customFormat="1" x14ac:dyDescent="0.25"/>
    <row r="188" s="17" customFormat="1" x14ac:dyDescent="0.25"/>
    <row r="189" s="17" customFormat="1" x14ac:dyDescent="0.25"/>
    <row r="190" s="17" customFormat="1" x14ac:dyDescent="0.25"/>
    <row r="191" s="17" customFormat="1" x14ac:dyDescent="0.25"/>
    <row r="19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  <row r="219" s="17" customFormat="1" x14ac:dyDescent="0.25"/>
    <row r="220" s="17" customFormat="1" x14ac:dyDescent="0.25"/>
    <row r="221" s="17" customFormat="1" x14ac:dyDescent="0.25"/>
    <row r="222" s="17" customFormat="1" x14ac:dyDescent="0.25"/>
    <row r="223" s="17" customFormat="1" x14ac:dyDescent="0.25"/>
    <row r="224" s="17" customFormat="1" x14ac:dyDescent="0.25"/>
    <row r="225" s="17" customFormat="1" x14ac:dyDescent="0.25"/>
    <row r="226" s="17" customFormat="1" x14ac:dyDescent="0.25"/>
    <row r="227" s="17" customFormat="1" x14ac:dyDescent="0.25"/>
    <row r="228" s="17" customFormat="1" x14ac:dyDescent="0.25"/>
    <row r="229" s="17" customFormat="1" x14ac:dyDescent="0.25"/>
    <row r="230" s="17" customFormat="1" x14ac:dyDescent="0.25"/>
    <row r="231" s="17" customFormat="1" x14ac:dyDescent="0.25"/>
    <row r="232" s="17" customFormat="1" x14ac:dyDescent="0.25"/>
    <row r="233" s="17" customFormat="1" x14ac:dyDescent="0.25"/>
    <row r="234" s="17" customFormat="1" x14ac:dyDescent="0.25"/>
    <row r="235" s="17" customFormat="1" x14ac:dyDescent="0.25"/>
    <row r="236" s="17" customFormat="1" x14ac:dyDescent="0.25"/>
    <row r="237" s="17" customFormat="1" x14ac:dyDescent="0.25"/>
    <row r="238" s="17" customFormat="1" x14ac:dyDescent="0.25"/>
    <row r="239" s="17" customFormat="1" x14ac:dyDescent="0.25"/>
    <row r="240" s="17" customFormat="1" x14ac:dyDescent="0.25"/>
    <row r="241" s="17" customFormat="1" x14ac:dyDescent="0.25"/>
    <row r="242" s="17" customFormat="1" x14ac:dyDescent="0.25"/>
    <row r="243" s="17" customFormat="1" x14ac:dyDescent="0.25"/>
    <row r="244" s="17" customFormat="1" x14ac:dyDescent="0.25"/>
    <row r="245" s="17" customFormat="1" x14ac:dyDescent="0.25"/>
    <row r="246" s="17" customFormat="1" x14ac:dyDescent="0.25"/>
    <row r="247" s="17" customFormat="1" x14ac:dyDescent="0.25"/>
    <row r="248" s="17" customFormat="1" x14ac:dyDescent="0.25"/>
    <row r="249" s="17" customFormat="1" x14ac:dyDescent="0.25"/>
    <row r="250" s="17" customFormat="1" x14ac:dyDescent="0.25"/>
    <row r="251" s="17" customFormat="1" x14ac:dyDescent="0.25"/>
    <row r="252" s="17" customFormat="1" x14ac:dyDescent="0.25"/>
    <row r="253" s="17" customFormat="1" x14ac:dyDescent="0.25"/>
    <row r="254" s="17" customFormat="1" x14ac:dyDescent="0.25"/>
    <row r="255" s="17" customFormat="1" x14ac:dyDescent="0.25"/>
    <row r="256" s="17" customFormat="1" x14ac:dyDescent="0.25"/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  <row r="336" s="17" customFormat="1" x14ac:dyDescent="0.25"/>
    <row r="337" s="17" customFormat="1" x14ac:dyDescent="0.25"/>
    <row r="338" s="17" customFormat="1" x14ac:dyDescent="0.25"/>
    <row r="339" s="17" customFormat="1" x14ac:dyDescent="0.25"/>
    <row r="340" s="17" customFormat="1" x14ac:dyDescent="0.25"/>
    <row r="341" s="17" customFormat="1" x14ac:dyDescent="0.25"/>
    <row r="342" s="17" customFormat="1" x14ac:dyDescent="0.25"/>
    <row r="343" s="17" customFormat="1" x14ac:dyDescent="0.25"/>
    <row r="344" s="17" customFormat="1" x14ac:dyDescent="0.25"/>
    <row r="345" s="17" customFormat="1" x14ac:dyDescent="0.25"/>
    <row r="346" s="17" customFormat="1" x14ac:dyDescent="0.25"/>
    <row r="347" s="17" customFormat="1" x14ac:dyDescent="0.25"/>
    <row r="348" s="17" customFormat="1" x14ac:dyDescent="0.25"/>
    <row r="349" s="17" customFormat="1" x14ac:dyDescent="0.25"/>
    <row r="350" s="17" customFormat="1" x14ac:dyDescent="0.25"/>
    <row r="351" s="17" customFormat="1" x14ac:dyDescent="0.25"/>
    <row r="352" s="17" customFormat="1" x14ac:dyDescent="0.25"/>
    <row r="353" s="17" customFormat="1" x14ac:dyDescent="0.25"/>
    <row r="354" s="17" customFormat="1" x14ac:dyDescent="0.25"/>
    <row r="355" s="17" customFormat="1" x14ac:dyDescent="0.25"/>
    <row r="356" s="17" customFormat="1" x14ac:dyDescent="0.25"/>
    <row r="357" s="17" customFormat="1" x14ac:dyDescent="0.25"/>
    <row r="358" s="17" customFormat="1" x14ac:dyDescent="0.25"/>
    <row r="359" s="17" customFormat="1" x14ac:dyDescent="0.25"/>
    <row r="360" s="17" customFormat="1" x14ac:dyDescent="0.25"/>
    <row r="361" s="17" customFormat="1" x14ac:dyDescent="0.25"/>
    <row r="362" s="17" customFormat="1" x14ac:dyDescent="0.25"/>
    <row r="363" s="17" customFormat="1" x14ac:dyDescent="0.25"/>
    <row r="364" s="17" customFormat="1" x14ac:dyDescent="0.25"/>
    <row r="365" s="17" customFormat="1" x14ac:dyDescent="0.25"/>
    <row r="366" s="17" customFormat="1" x14ac:dyDescent="0.25"/>
    <row r="367" s="17" customFormat="1" x14ac:dyDescent="0.25"/>
    <row r="368" s="17" customFormat="1" x14ac:dyDescent="0.25"/>
    <row r="369" s="17" customFormat="1" x14ac:dyDescent="0.25"/>
    <row r="370" s="17" customFormat="1" x14ac:dyDescent="0.25"/>
    <row r="371" s="17" customFormat="1" x14ac:dyDescent="0.25"/>
    <row r="372" s="17" customFormat="1" x14ac:dyDescent="0.25"/>
    <row r="373" s="17" customFormat="1" x14ac:dyDescent="0.25"/>
    <row r="374" s="17" customFormat="1" x14ac:dyDescent="0.25"/>
    <row r="375" s="17" customFormat="1" x14ac:dyDescent="0.25"/>
    <row r="376" s="17" customFormat="1" x14ac:dyDescent="0.25"/>
    <row r="377" s="17" customFormat="1" x14ac:dyDescent="0.25"/>
    <row r="378" s="17" customFormat="1" x14ac:dyDescent="0.25"/>
    <row r="379" s="17" customFormat="1" x14ac:dyDescent="0.25"/>
    <row r="380" s="17" customFormat="1" x14ac:dyDescent="0.25"/>
    <row r="381" s="17" customFormat="1" x14ac:dyDescent="0.25"/>
    <row r="382" s="17" customFormat="1" x14ac:dyDescent="0.25"/>
    <row r="383" s="17" customFormat="1" x14ac:dyDescent="0.25"/>
    <row r="384" s="17" customFormat="1" x14ac:dyDescent="0.25"/>
    <row r="385" s="17" customFormat="1" x14ac:dyDescent="0.25"/>
    <row r="386" s="17" customFormat="1" x14ac:dyDescent="0.25"/>
    <row r="387" s="17" customFormat="1" x14ac:dyDescent="0.25"/>
    <row r="388" s="17" customFormat="1" x14ac:dyDescent="0.25"/>
    <row r="389" s="17" customFormat="1" x14ac:dyDescent="0.25"/>
    <row r="390" s="17" customFormat="1" x14ac:dyDescent="0.25"/>
    <row r="391" s="17" customFormat="1" x14ac:dyDescent="0.25"/>
    <row r="392" s="17" customFormat="1" x14ac:dyDescent="0.25"/>
    <row r="393" s="17" customFormat="1" x14ac:dyDescent="0.25"/>
    <row r="394" s="17" customFormat="1" x14ac:dyDescent="0.25"/>
    <row r="395" s="17" customFormat="1" x14ac:dyDescent="0.25"/>
    <row r="396" s="17" customFormat="1" x14ac:dyDescent="0.25"/>
    <row r="397" s="17" customFormat="1" x14ac:dyDescent="0.25"/>
    <row r="398" s="17" customFormat="1" x14ac:dyDescent="0.25"/>
    <row r="399" s="17" customFormat="1" x14ac:dyDescent="0.25"/>
    <row r="400" s="17" customFormat="1" x14ac:dyDescent="0.25"/>
    <row r="401" s="17" customFormat="1" x14ac:dyDescent="0.25"/>
    <row r="402" s="17" customFormat="1" x14ac:dyDescent="0.25"/>
    <row r="403" s="17" customFormat="1" x14ac:dyDescent="0.25"/>
    <row r="404" s="17" customFormat="1" x14ac:dyDescent="0.25"/>
    <row r="405" s="17" customFormat="1" x14ac:dyDescent="0.25"/>
    <row r="406" s="17" customFormat="1" x14ac:dyDescent="0.25"/>
    <row r="407" s="17" customFormat="1" x14ac:dyDescent="0.25"/>
    <row r="408" s="17" customFormat="1" x14ac:dyDescent="0.25"/>
    <row r="409" s="17" customFormat="1" x14ac:dyDescent="0.25"/>
    <row r="410" s="17" customFormat="1" x14ac:dyDescent="0.25"/>
    <row r="411" s="17" customFormat="1" x14ac:dyDescent="0.25"/>
    <row r="412" s="17" customFormat="1" x14ac:dyDescent="0.25"/>
    <row r="413" s="17" customFormat="1" x14ac:dyDescent="0.25"/>
    <row r="414" s="17" customFormat="1" x14ac:dyDescent="0.25"/>
    <row r="415" s="17" customFormat="1" x14ac:dyDescent="0.25"/>
    <row r="416" s="17" customFormat="1" x14ac:dyDescent="0.25"/>
    <row r="417" s="17" customFormat="1" x14ac:dyDescent="0.25"/>
    <row r="418" s="17" customFormat="1" x14ac:dyDescent="0.25"/>
    <row r="419" s="17" customFormat="1" x14ac:dyDescent="0.25"/>
    <row r="420" s="17" customFormat="1" x14ac:dyDescent="0.25"/>
    <row r="421" s="17" customFormat="1" x14ac:dyDescent="0.25"/>
    <row r="422" s="17" customFormat="1" x14ac:dyDescent="0.25"/>
    <row r="423" s="17" customFormat="1" x14ac:dyDescent="0.25"/>
    <row r="424" s="17" customFormat="1" x14ac:dyDescent="0.25"/>
    <row r="425" s="17" customFormat="1" x14ac:dyDescent="0.25"/>
    <row r="426" s="17" customFormat="1" x14ac:dyDescent="0.25"/>
    <row r="427" s="17" customFormat="1" x14ac:dyDescent="0.25"/>
    <row r="428" s="17" customFormat="1" x14ac:dyDescent="0.25"/>
    <row r="429" s="17" customFormat="1" x14ac:dyDescent="0.25"/>
    <row r="430" s="17" customFormat="1" x14ac:dyDescent="0.25"/>
    <row r="431" s="17" customFormat="1" x14ac:dyDescent="0.25"/>
    <row r="432" s="17" customFormat="1" x14ac:dyDescent="0.25"/>
    <row r="433" s="17" customFormat="1" x14ac:dyDescent="0.25"/>
    <row r="434" s="17" customFormat="1" x14ac:dyDescent="0.25"/>
    <row r="435" s="17" customFormat="1" x14ac:dyDescent="0.25"/>
    <row r="436" s="17" customFormat="1" x14ac:dyDescent="0.25"/>
    <row r="437" s="17" customFormat="1" x14ac:dyDescent="0.25"/>
    <row r="438" s="17" customFormat="1" x14ac:dyDescent="0.25"/>
    <row r="439" s="17" customFormat="1" x14ac:dyDescent="0.25"/>
    <row r="440" s="17" customFormat="1" x14ac:dyDescent="0.25"/>
    <row r="441" s="17" customFormat="1" x14ac:dyDescent="0.25"/>
    <row r="442" s="17" customFormat="1" x14ac:dyDescent="0.25"/>
    <row r="443" s="17" customFormat="1" x14ac:dyDescent="0.25"/>
    <row r="444" s="17" customFormat="1" x14ac:dyDescent="0.25"/>
    <row r="445" s="17" customFormat="1" x14ac:dyDescent="0.25"/>
    <row r="446" s="17" customFormat="1" x14ac:dyDescent="0.25"/>
    <row r="447" s="17" customFormat="1" x14ac:dyDescent="0.25"/>
    <row r="448" s="17" customFormat="1" x14ac:dyDescent="0.25"/>
    <row r="449" s="17" customFormat="1" x14ac:dyDescent="0.25"/>
    <row r="450" s="17" customFormat="1" x14ac:dyDescent="0.25"/>
    <row r="451" s="17" customFormat="1" x14ac:dyDescent="0.25"/>
    <row r="452" s="17" customFormat="1" x14ac:dyDescent="0.25"/>
    <row r="453" s="17" customFormat="1" x14ac:dyDescent="0.25"/>
    <row r="454" s="17" customFormat="1" x14ac:dyDescent="0.25"/>
    <row r="455" s="17" customFormat="1" x14ac:dyDescent="0.25"/>
    <row r="456" s="17" customFormat="1" x14ac:dyDescent="0.25"/>
    <row r="457" s="17" customFormat="1" x14ac:dyDescent="0.25"/>
    <row r="458" s="17" customFormat="1" x14ac:dyDescent="0.25"/>
    <row r="459" s="17" customFormat="1" x14ac:dyDescent="0.25"/>
    <row r="460" s="17" customFormat="1" x14ac:dyDescent="0.25"/>
    <row r="461" s="17" customFormat="1" x14ac:dyDescent="0.25"/>
    <row r="462" s="17" customFormat="1" x14ac:dyDescent="0.25"/>
    <row r="463" s="17" customFormat="1" x14ac:dyDescent="0.25"/>
    <row r="464" s="17" customFormat="1" x14ac:dyDescent="0.25"/>
    <row r="465" s="17" customFormat="1" x14ac:dyDescent="0.25"/>
    <row r="466" s="17" customFormat="1" x14ac:dyDescent="0.25"/>
    <row r="467" s="17" customFormat="1" x14ac:dyDescent="0.25"/>
    <row r="468" s="17" customFormat="1" x14ac:dyDescent="0.25"/>
    <row r="469" s="17" customFormat="1" x14ac:dyDescent="0.25"/>
    <row r="470" s="17" customFormat="1" x14ac:dyDescent="0.25"/>
    <row r="471" s="17" customFormat="1" x14ac:dyDescent="0.25"/>
    <row r="472" s="17" customFormat="1" x14ac:dyDescent="0.25"/>
    <row r="473" s="17" customFormat="1" x14ac:dyDescent="0.25"/>
    <row r="474" s="17" customFormat="1" x14ac:dyDescent="0.25"/>
    <row r="475" s="17" customFormat="1" x14ac:dyDescent="0.25"/>
    <row r="476" s="17" customFormat="1" x14ac:dyDescent="0.25"/>
    <row r="477" s="17" customFormat="1" x14ac:dyDescent="0.25"/>
    <row r="478" s="17" customFormat="1" x14ac:dyDescent="0.25"/>
    <row r="479" s="17" customFormat="1" x14ac:dyDescent="0.25"/>
    <row r="480" s="17" customFormat="1" x14ac:dyDescent="0.25"/>
    <row r="481" s="17" customFormat="1" x14ac:dyDescent="0.25"/>
    <row r="482" s="17" customFormat="1" x14ac:dyDescent="0.25"/>
    <row r="483" s="17" customFormat="1" x14ac:dyDescent="0.25"/>
    <row r="484" s="17" customFormat="1" x14ac:dyDescent="0.25"/>
    <row r="485" s="17" customFormat="1" x14ac:dyDescent="0.25"/>
    <row r="486" s="17" customFormat="1" x14ac:dyDescent="0.25"/>
    <row r="487" s="17" customFormat="1" x14ac:dyDescent="0.25"/>
    <row r="488" s="17" customFormat="1" x14ac:dyDescent="0.25"/>
    <row r="489" s="17" customFormat="1" x14ac:dyDescent="0.25"/>
    <row r="490" s="17" customFormat="1" x14ac:dyDescent="0.25"/>
    <row r="491" s="17" customFormat="1" x14ac:dyDescent="0.25"/>
    <row r="492" s="17" customFormat="1" x14ac:dyDescent="0.25"/>
    <row r="493" s="17" customFormat="1" x14ac:dyDescent="0.25"/>
    <row r="494" s="17" customFormat="1" x14ac:dyDescent="0.25"/>
    <row r="495" s="17" customFormat="1" x14ac:dyDescent="0.25"/>
    <row r="496" s="17" customFormat="1" x14ac:dyDescent="0.25"/>
    <row r="497" s="17" customFormat="1" x14ac:dyDescent="0.25"/>
    <row r="498" s="17" customFormat="1" x14ac:dyDescent="0.25"/>
    <row r="499" s="17" customFormat="1" x14ac:dyDescent="0.25"/>
    <row r="500" s="17" customFormat="1" x14ac:dyDescent="0.25"/>
    <row r="501" s="17" customFormat="1" x14ac:dyDescent="0.25"/>
    <row r="502" s="17" customFormat="1" x14ac:dyDescent="0.25"/>
    <row r="503" s="17" customFormat="1" x14ac:dyDescent="0.25"/>
    <row r="504" s="17" customFormat="1" x14ac:dyDescent="0.25"/>
    <row r="505" s="17" customFormat="1" x14ac:dyDescent="0.25"/>
    <row r="506" s="17" customFormat="1" x14ac:dyDescent="0.25"/>
    <row r="507" s="17" customFormat="1" x14ac:dyDescent="0.25"/>
    <row r="508" s="17" customFormat="1" x14ac:dyDescent="0.25"/>
    <row r="509" s="17" customFormat="1" x14ac:dyDescent="0.25"/>
    <row r="510" s="17" customFormat="1" x14ac:dyDescent="0.25"/>
    <row r="511" s="17" customFormat="1" x14ac:dyDescent="0.25"/>
    <row r="512" s="17" customFormat="1" x14ac:dyDescent="0.25"/>
    <row r="513" s="17" customFormat="1" x14ac:dyDescent="0.25"/>
    <row r="514" s="17" customFormat="1" x14ac:dyDescent="0.25"/>
    <row r="515" s="17" customFormat="1" x14ac:dyDescent="0.25"/>
    <row r="516" s="17" customFormat="1" x14ac:dyDescent="0.25"/>
    <row r="517" s="17" customFormat="1" x14ac:dyDescent="0.25"/>
    <row r="518" s="17" customFormat="1" x14ac:dyDescent="0.25"/>
    <row r="519" s="17" customFormat="1" x14ac:dyDescent="0.25"/>
    <row r="520" s="17" customFormat="1" x14ac:dyDescent="0.25"/>
    <row r="521" s="17" customFormat="1" x14ac:dyDescent="0.25"/>
    <row r="522" s="17" customFormat="1" x14ac:dyDescent="0.25"/>
    <row r="523" s="17" customFormat="1" x14ac:dyDescent="0.25"/>
    <row r="524" s="17" customFormat="1" x14ac:dyDescent="0.25"/>
    <row r="525" s="17" customFormat="1" x14ac:dyDescent="0.25"/>
    <row r="526" s="17" customFormat="1" x14ac:dyDescent="0.25"/>
    <row r="527" s="17" customFormat="1" x14ac:dyDescent="0.25"/>
    <row r="528" s="17" customFormat="1" x14ac:dyDescent="0.25"/>
    <row r="529" s="17" customFormat="1" x14ac:dyDescent="0.25"/>
    <row r="530" s="17" customFormat="1" x14ac:dyDescent="0.25"/>
    <row r="531" s="17" customFormat="1" x14ac:dyDescent="0.25"/>
    <row r="532" s="17" customFormat="1" x14ac:dyDescent="0.25"/>
    <row r="533" s="17" customFormat="1" x14ac:dyDescent="0.25"/>
    <row r="534" s="17" customFormat="1" x14ac:dyDescent="0.25"/>
    <row r="535" s="17" customFormat="1" x14ac:dyDescent="0.25"/>
    <row r="536" s="17" customFormat="1" x14ac:dyDescent="0.25"/>
    <row r="537" s="17" customFormat="1" x14ac:dyDescent="0.25"/>
    <row r="538" s="17" customFormat="1" x14ac:dyDescent="0.25"/>
    <row r="539" s="17" customFormat="1" x14ac:dyDescent="0.25"/>
    <row r="540" s="17" customFormat="1" x14ac:dyDescent="0.25"/>
    <row r="541" s="17" customFormat="1" x14ac:dyDescent="0.25"/>
    <row r="542" s="17" customFormat="1" x14ac:dyDescent="0.25"/>
    <row r="543" s="17" customFormat="1" x14ac:dyDescent="0.25"/>
    <row r="544" s="17" customFormat="1" x14ac:dyDescent="0.25"/>
    <row r="545" s="17" customFormat="1" x14ac:dyDescent="0.25"/>
    <row r="546" s="17" customFormat="1" x14ac:dyDescent="0.25"/>
    <row r="547" s="17" customFormat="1" x14ac:dyDescent="0.25"/>
    <row r="548" s="17" customFormat="1" x14ac:dyDescent="0.25"/>
    <row r="549" s="17" customFormat="1" x14ac:dyDescent="0.25"/>
    <row r="550" s="17" customFormat="1" x14ac:dyDescent="0.25"/>
    <row r="551" s="17" customFormat="1" x14ac:dyDescent="0.25"/>
    <row r="552" s="17" customFormat="1" x14ac:dyDescent="0.25"/>
    <row r="553" s="17" customFormat="1" x14ac:dyDescent="0.25"/>
    <row r="554" s="17" customFormat="1" x14ac:dyDescent="0.25"/>
    <row r="555" s="17" customFormat="1" x14ac:dyDescent="0.25"/>
    <row r="556" s="17" customFormat="1" x14ac:dyDescent="0.25"/>
    <row r="557" s="17" customFormat="1" x14ac:dyDescent="0.25"/>
    <row r="558" s="17" customFormat="1" x14ac:dyDescent="0.25"/>
    <row r="559" s="17" customFormat="1" x14ac:dyDescent="0.25"/>
    <row r="560" s="17" customFormat="1" x14ac:dyDescent="0.25"/>
    <row r="561" s="17" customFormat="1" x14ac:dyDescent="0.25"/>
    <row r="562" s="17" customFormat="1" x14ac:dyDescent="0.25"/>
    <row r="563" s="17" customFormat="1" x14ac:dyDescent="0.25"/>
    <row r="564" s="17" customFormat="1" x14ac:dyDescent="0.25"/>
    <row r="565" s="17" customFormat="1" x14ac:dyDescent="0.25"/>
    <row r="566" s="17" customFormat="1" x14ac:dyDescent="0.25"/>
    <row r="567" s="17" customFormat="1" x14ac:dyDescent="0.25"/>
    <row r="568" s="17" customFormat="1" x14ac:dyDescent="0.25"/>
    <row r="569" s="17" customFormat="1" x14ac:dyDescent="0.25"/>
    <row r="570" s="17" customFormat="1" x14ac:dyDescent="0.25"/>
    <row r="571" s="17" customFormat="1" x14ac:dyDescent="0.25"/>
    <row r="572" s="17" customFormat="1" x14ac:dyDescent="0.25"/>
    <row r="573" s="17" customFormat="1" x14ac:dyDescent="0.25"/>
    <row r="574" s="17" customFormat="1" x14ac:dyDescent="0.25"/>
    <row r="575" s="17" customFormat="1" x14ac:dyDescent="0.25"/>
    <row r="576" s="17" customFormat="1" x14ac:dyDescent="0.25"/>
    <row r="577" s="17" customFormat="1" x14ac:dyDescent="0.25"/>
    <row r="578" s="17" customFormat="1" x14ac:dyDescent="0.25"/>
    <row r="579" s="17" customFormat="1" x14ac:dyDescent="0.25"/>
    <row r="580" s="17" customFormat="1" x14ac:dyDescent="0.25"/>
    <row r="581" s="17" customFormat="1" x14ac:dyDescent="0.25"/>
    <row r="582" s="17" customFormat="1" x14ac:dyDescent="0.25"/>
    <row r="583" s="17" customFormat="1" x14ac:dyDescent="0.25"/>
    <row r="584" s="17" customFormat="1" x14ac:dyDescent="0.25"/>
    <row r="585" s="17" customFormat="1" x14ac:dyDescent="0.25"/>
    <row r="586" s="17" customFormat="1" x14ac:dyDescent="0.25"/>
    <row r="587" s="17" customFormat="1" x14ac:dyDescent="0.25"/>
    <row r="588" s="17" customFormat="1" x14ac:dyDescent="0.25"/>
    <row r="589" s="17" customFormat="1" x14ac:dyDescent="0.25"/>
    <row r="590" s="17" customFormat="1" x14ac:dyDescent="0.25"/>
    <row r="591" s="17" customFormat="1" x14ac:dyDescent="0.25"/>
    <row r="592" s="17" customFormat="1" x14ac:dyDescent="0.25"/>
    <row r="593" s="17" customFormat="1" x14ac:dyDescent="0.25"/>
    <row r="594" s="17" customFormat="1" x14ac:dyDescent="0.25"/>
    <row r="595" s="17" customFormat="1" x14ac:dyDescent="0.25"/>
    <row r="596" s="17" customFormat="1" x14ac:dyDescent="0.25"/>
    <row r="597" s="17" customFormat="1" x14ac:dyDescent="0.25"/>
    <row r="598" s="17" customFormat="1" x14ac:dyDescent="0.25"/>
    <row r="599" s="17" customFormat="1" x14ac:dyDescent="0.25"/>
    <row r="600" s="17" customFormat="1" x14ac:dyDescent="0.25"/>
    <row r="601" s="17" customFormat="1" x14ac:dyDescent="0.25"/>
    <row r="602" s="17" customFormat="1" x14ac:dyDescent="0.25"/>
    <row r="603" s="17" customFormat="1" x14ac:dyDescent="0.25"/>
    <row r="604" s="17" customFormat="1" x14ac:dyDescent="0.25"/>
    <row r="605" s="17" customFormat="1" x14ac:dyDescent="0.25"/>
    <row r="606" s="17" customFormat="1" x14ac:dyDescent="0.25"/>
    <row r="607" s="17" customFormat="1" x14ac:dyDescent="0.25"/>
    <row r="608" s="17" customFormat="1" x14ac:dyDescent="0.25"/>
    <row r="609" s="17" customFormat="1" x14ac:dyDescent="0.25"/>
    <row r="610" s="17" customFormat="1" x14ac:dyDescent="0.25"/>
    <row r="611" s="17" customFormat="1" x14ac:dyDescent="0.25"/>
    <row r="612" s="17" customFormat="1" x14ac:dyDescent="0.25"/>
    <row r="613" s="17" customFormat="1" x14ac:dyDescent="0.25"/>
    <row r="614" s="17" customFormat="1" x14ac:dyDescent="0.25"/>
    <row r="615" s="17" customFormat="1" x14ac:dyDescent="0.25"/>
    <row r="616" s="17" customFormat="1" x14ac:dyDescent="0.25"/>
    <row r="617" s="17" customFormat="1" x14ac:dyDescent="0.25"/>
    <row r="618" s="17" customFormat="1" x14ac:dyDescent="0.25"/>
    <row r="619" s="17" customFormat="1" x14ac:dyDescent="0.25"/>
    <row r="620" s="17" customFormat="1" x14ac:dyDescent="0.25"/>
    <row r="621" s="17" customFormat="1" x14ac:dyDescent="0.25"/>
    <row r="622" s="17" customFormat="1" x14ac:dyDescent="0.25"/>
    <row r="623" s="17" customFormat="1" x14ac:dyDescent="0.25"/>
    <row r="624" s="17" customFormat="1" x14ac:dyDescent="0.25"/>
    <row r="625" s="17" customFormat="1" x14ac:dyDescent="0.25"/>
    <row r="626" s="17" customFormat="1" x14ac:dyDescent="0.25"/>
    <row r="627" s="17" customFormat="1" x14ac:dyDescent="0.25"/>
    <row r="628" s="17" customFormat="1" x14ac:dyDescent="0.25"/>
    <row r="629" s="17" customFormat="1" x14ac:dyDescent="0.25"/>
    <row r="630" s="17" customFormat="1" x14ac:dyDescent="0.25"/>
    <row r="631" s="17" customFormat="1" x14ac:dyDescent="0.25"/>
    <row r="632" s="17" customFormat="1" x14ac:dyDescent="0.25"/>
    <row r="633" s="17" customFormat="1" x14ac:dyDescent="0.25"/>
    <row r="634" s="17" customFormat="1" x14ac:dyDescent="0.25"/>
    <row r="635" s="17" customFormat="1" x14ac:dyDescent="0.25"/>
    <row r="636" s="17" customFormat="1" x14ac:dyDescent="0.25"/>
    <row r="637" s="17" customFormat="1" x14ac:dyDescent="0.25"/>
    <row r="638" s="17" customFormat="1" x14ac:dyDescent="0.25"/>
    <row r="639" s="17" customFormat="1" x14ac:dyDescent="0.25"/>
    <row r="640" s="17" customFormat="1" x14ac:dyDescent="0.25"/>
    <row r="641" s="17" customFormat="1" x14ac:dyDescent="0.25"/>
    <row r="642" s="17" customFormat="1" x14ac:dyDescent="0.25"/>
    <row r="643" s="17" customFormat="1" x14ac:dyDescent="0.25"/>
    <row r="644" s="17" customFormat="1" x14ac:dyDescent="0.25"/>
    <row r="645" s="17" customFormat="1" x14ac:dyDescent="0.25"/>
    <row r="646" s="17" customFormat="1" x14ac:dyDescent="0.25"/>
    <row r="647" s="17" customFormat="1" x14ac:dyDescent="0.25"/>
    <row r="648" s="17" customFormat="1" x14ac:dyDescent="0.25"/>
    <row r="649" s="17" customFormat="1" x14ac:dyDescent="0.25"/>
    <row r="650" s="17" customFormat="1" x14ac:dyDescent="0.25"/>
    <row r="651" s="17" customFormat="1" x14ac:dyDescent="0.25"/>
    <row r="652" s="17" customFormat="1" x14ac:dyDescent="0.25"/>
    <row r="653" s="17" customFormat="1" x14ac:dyDescent="0.25"/>
    <row r="654" s="17" customFormat="1" x14ac:dyDescent="0.25"/>
    <row r="655" s="17" customFormat="1" x14ac:dyDescent="0.25"/>
    <row r="656" s="17" customFormat="1" x14ac:dyDescent="0.25"/>
    <row r="657" s="17" customFormat="1" x14ac:dyDescent="0.25"/>
    <row r="658" s="17" customFormat="1" x14ac:dyDescent="0.25"/>
    <row r="659" s="17" customFormat="1" x14ac:dyDescent="0.25"/>
    <row r="660" s="17" customFormat="1" x14ac:dyDescent="0.25"/>
    <row r="661" s="17" customFormat="1" x14ac:dyDescent="0.25"/>
    <row r="662" s="17" customFormat="1" x14ac:dyDescent="0.25"/>
    <row r="663" s="17" customFormat="1" x14ac:dyDescent="0.25"/>
    <row r="664" s="17" customFormat="1" x14ac:dyDescent="0.25"/>
    <row r="665" s="17" customFormat="1" x14ac:dyDescent="0.25"/>
    <row r="666" s="17" customFormat="1" x14ac:dyDescent="0.25"/>
    <row r="667" s="17" customFormat="1" x14ac:dyDescent="0.25"/>
    <row r="668" s="17" customFormat="1" x14ac:dyDescent="0.25"/>
    <row r="669" s="17" customFormat="1" x14ac:dyDescent="0.25"/>
    <row r="670" s="17" customFormat="1" x14ac:dyDescent="0.25"/>
    <row r="671" s="17" customFormat="1" x14ac:dyDescent="0.25"/>
    <row r="672" s="17" customFormat="1" x14ac:dyDescent="0.25"/>
    <row r="673" s="17" customFormat="1" x14ac:dyDescent="0.25"/>
    <row r="674" s="17" customFormat="1" x14ac:dyDescent="0.25"/>
    <row r="675" s="17" customFormat="1" x14ac:dyDescent="0.25"/>
    <row r="676" s="17" customFormat="1" x14ac:dyDescent="0.25"/>
    <row r="677" s="17" customFormat="1" x14ac:dyDescent="0.25"/>
    <row r="678" s="17" customFormat="1" x14ac:dyDescent="0.25"/>
    <row r="679" s="17" customFormat="1" x14ac:dyDescent="0.25"/>
    <row r="680" s="17" customFormat="1" x14ac:dyDescent="0.25"/>
    <row r="681" s="17" customFormat="1" x14ac:dyDescent="0.25"/>
    <row r="682" s="17" customFormat="1" x14ac:dyDescent="0.25"/>
    <row r="683" s="17" customFormat="1" x14ac:dyDescent="0.25"/>
    <row r="684" s="17" customFormat="1" x14ac:dyDescent="0.25"/>
    <row r="685" s="17" customFormat="1" x14ac:dyDescent="0.25"/>
    <row r="686" s="17" customFormat="1" x14ac:dyDescent="0.25"/>
    <row r="687" s="17" customFormat="1" x14ac:dyDescent="0.25"/>
    <row r="688" s="17" customFormat="1" x14ac:dyDescent="0.25"/>
    <row r="689" s="17" customFormat="1" x14ac:dyDescent="0.25"/>
    <row r="690" s="17" customFormat="1" x14ac:dyDescent="0.25"/>
    <row r="691" s="17" customFormat="1" x14ac:dyDescent="0.25"/>
    <row r="692" s="17" customFormat="1" x14ac:dyDescent="0.25"/>
    <row r="693" s="17" customFormat="1" x14ac:dyDescent="0.25"/>
    <row r="694" s="17" customFormat="1" x14ac:dyDescent="0.25"/>
    <row r="695" s="17" customFormat="1" x14ac:dyDescent="0.25"/>
    <row r="696" s="17" customFormat="1" x14ac:dyDescent="0.25"/>
    <row r="697" s="17" customFormat="1" x14ac:dyDescent="0.25"/>
    <row r="698" s="17" customFormat="1" x14ac:dyDescent="0.25"/>
    <row r="699" s="17" customFormat="1" x14ac:dyDescent="0.25"/>
    <row r="700" s="17" customFormat="1" x14ac:dyDescent="0.25"/>
    <row r="701" s="17" customFormat="1" x14ac:dyDescent="0.25"/>
    <row r="702" s="17" customFormat="1" x14ac:dyDescent="0.25"/>
    <row r="703" s="17" customFormat="1" x14ac:dyDescent="0.25"/>
    <row r="704" s="17" customFormat="1" x14ac:dyDescent="0.25"/>
    <row r="705" s="17" customFormat="1" x14ac:dyDescent="0.25"/>
    <row r="706" s="17" customFormat="1" x14ac:dyDescent="0.25"/>
    <row r="707" s="17" customFormat="1" x14ac:dyDescent="0.25"/>
    <row r="708" s="17" customFormat="1" x14ac:dyDescent="0.25"/>
    <row r="709" s="17" customFormat="1" x14ac:dyDescent="0.25"/>
    <row r="710" s="17" customFormat="1" x14ac:dyDescent="0.25"/>
    <row r="711" s="17" customFormat="1" x14ac:dyDescent="0.25"/>
    <row r="712" s="17" customFormat="1" x14ac:dyDescent="0.25"/>
    <row r="713" s="17" customFormat="1" x14ac:dyDescent="0.25"/>
    <row r="714" s="17" customFormat="1" x14ac:dyDescent="0.25"/>
    <row r="715" s="17" customFormat="1" x14ac:dyDescent="0.25"/>
    <row r="716" s="17" customFormat="1" x14ac:dyDescent="0.25"/>
    <row r="717" s="17" customFormat="1" x14ac:dyDescent="0.25"/>
    <row r="718" s="17" customFormat="1" x14ac:dyDescent="0.25"/>
    <row r="719" s="17" customFormat="1" x14ac:dyDescent="0.25"/>
    <row r="720" s="17" customFormat="1" x14ac:dyDescent="0.25"/>
    <row r="721" s="17" customFormat="1" x14ac:dyDescent="0.25"/>
    <row r="722" s="17" customFormat="1" x14ac:dyDescent="0.25"/>
    <row r="723" s="17" customFormat="1" x14ac:dyDescent="0.25"/>
    <row r="724" s="17" customFormat="1" x14ac:dyDescent="0.25"/>
    <row r="725" s="17" customFormat="1" x14ac:dyDescent="0.25"/>
    <row r="726" s="17" customFormat="1" x14ac:dyDescent="0.25"/>
    <row r="727" s="17" customFormat="1" x14ac:dyDescent="0.25"/>
    <row r="728" s="17" customFormat="1" x14ac:dyDescent="0.25"/>
    <row r="729" s="17" customFormat="1" x14ac:dyDescent="0.25"/>
    <row r="730" s="17" customFormat="1" x14ac:dyDescent="0.25"/>
    <row r="731" s="17" customFormat="1" x14ac:dyDescent="0.25"/>
    <row r="732" s="17" customFormat="1" x14ac:dyDescent="0.25"/>
    <row r="733" s="17" customFormat="1" x14ac:dyDescent="0.25"/>
    <row r="734" s="17" customFormat="1" x14ac:dyDescent="0.25"/>
    <row r="735" s="17" customFormat="1" x14ac:dyDescent="0.25"/>
    <row r="736" s="17" customFormat="1" x14ac:dyDescent="0.25"/>
    <row r="737" s="17" customFormat="1" x14ac:dyDescent="0.25"/>
    <row r="738" s="17" customFormat="1" x14ac:dyDescent="0.25"/>
    <row r="739" s="17" customFormat="1" x14ac:dyDescent="0.25"/>
    <row r="740" s="17" customFormat="1" x14ac:dyDescent="0.25"/>
    <row r="741" s="17" customFormat="1" x14ac:dyDescent="0.25"/>
    <row r="742" s="17" customFormat="1" x14ac:dyDescent="0.25"/>
    <row r="743" s="17" customFormat="1" x14ac:dyDescent="0.25"/>
    <row r="744" s="17" customFormat="1" x14ac:dyDescent="0.25"/>
    <row r="745" s="17" customFormat="1" x14ac:dyDescent="0.25"/>
    <row r="746" s="17" customFormat="1" x14ac:dyDescent="0.25"/>
    <row r="747" s="17" customFormat="1" x14ac:dyDescent="0.25"/>
    <row r="748" s="17" customFormat="1" x14ac:dyDescent="0.25"/>
    <row r="749" s="17" customFormat="1" x14ac:dyDescent="0.25"/>
    <row r="750" s="17" customFormat="1" x14ac:dyDescent="0.25"/>
    <row r="751" s="17" customFormat="1" x14ac:dyDescent="0.25"/>
    <row r="752" s="17" customFormat="1" x14ac:dyDescent="0.25"/>
    <row r="753" s="17" customFormat="1" x14ac:dyDescent="0.25"/>
    <row r="754" s="17" customFormat="1" x14ac:dyDescent="0.25"/>
    <row r="755" s="17" customFormat="1" x14ac:dyDescent="0.25"/>
    <row r="756" s="17" customFormat="1" x14ac:dyDescent="0.25"/>
    <row r="757" s="17" customFormat="1" x14ac:dyDescent="0.25"/>
    <row r="758" s="17" customFormat="1" x14ac:dyDescent="0.25"/>
    <row r="759" s="17" customFormat="1" x14ac:dyDescent="0.25"/>
    <row r="760" s="17" customFormat="1" x14ac:dyDescent="0.25"/>
    <row r="761" s="17" customFormat="1" x14ac:dyDescent="0.25"/>
    <row r="762" s="17" customFormat="1" x14ac:dyDescent="0.25"/>
    <row r="763" s="17" customFormat="1" x14ac:dyDescent="0.25"/>
    <row r="764" s="17" customFormat="1" x14ac:dyDescent="0.25"/>
    <row r="765" s="17" customFormat="1" x14ac:dyDescent="0.25"/>
    <row r="766" s="17" customFormat="1" x14ac:dyDescent="0.25"/>
    <row r="767" s="17" customFormat="1" x14ac:dyDescent="0.25"/>
    <row r="768" s="17" customFormat="1" x14ac:dyDescent="0.25"/>
    <row r="769" s="17" customFormat="1" x14ac:dyDescent="0.25"/>
    <row r="770" s="17" customFormat="1" x14ac:dyDescent="0.25"/>
    <row r="771" s="17" customFormat="1" x14ac:dyDescent="0.25"/>
    <row r="772" s="17" customFormat="1" x14ac:dyDescent="0.25"/>
    <row r="773" s="17" customFormat="1" x14ac:dyDescent="0.25"/>
    <row r="774" s="17" customFormat="1" x14ac:dyDescent="0.25"/>
    <row r="775" s="17" customFormat="1" x14ac:dyDescent="0.25"/>
    <row r="776" s="17" customFormat="1" x14ac:dyDescent="0.25"/>
    <row r="777" s="17" customFormat="1" x14ac:dyDescent="0.25"/>
    <row r="778" s="17" customFormat="1" x14ac:dyDescent="0.25"/>
    <row r="779" s="17" customFormat="1" x14ac:dyDescent="0.25"/>
    <row r="780" s="17" customFormat="1" x14ac:dyDescent="0.25"/>
    <row r="781" s="17" customFormat="1" x14ac:dyDescent="0.25"/>
    <row r="782" s="17" customFormat="1" x14ac:dyDescent="0.25"/>
    <row r="783" s="17" customFormat="1" x14ac:dyDescent="0.25"/>
    <row r="784" s="17" customFormat="1" x14ac:dyDescent="0.25"/>
    <row r="785" s="17" customFormat="1" x14ac:dyDescent="0.25"/>
    <row r="786" s="17" customFormat="1" x14ac:dyDescent="0.25"/>
    <row r="787" s="17" customFormat="1" x14ac:dyDescent="0.25"/>
    <row r="788" s="17" customFormat="1" x14ac:dyDescent="0.25"/>
    <row r="789" s="17" customFormat="1" x14ac:dyDescent="0.25"/>
    <row r="790" s="17" customFormat="1" x14ac:dyDescent="0.25"/>
    <row r="791" s="17" customFormat="1" x14ac:dyDescent="0.25"/>
    <row r="792" s="17" customFormat="1" x14ac:dyDescent="0.25"/>
    <row r="793" s="17" customFormat="1" x14ac:dyDescent="0.25"/>
    <row r="794" s="17" customFormat="1" x14ac:dyDescent="0.25"/>
    <row r="795" s="17" customFormat="1" x14ac:dyDescent="0.25"/>
    <row r="796" s="17" customFormat="1" x14ac:dyDescent="0.25"/>
    <row r="797" s="17" customFormat="1" x14ac:dyDescent="0.25"/>
    <row r="798" s="17" customFormat="1" x14ac:dyDescent="0.25"/>
    <row r="799" s="17" customFormat="1" x14ac:dyDescent="0.25"/>
    <row r="800" s="17" customFormat="1" x14ac:dyDescent="0.25"/>
    <row r="801" s="17" customFormat="1" x14ac:dyDescent="0.25"/>
    <row r="802" s="17" customFormat="1" x14ac:dyDescent="0.25"/>
    <row r="803" s="17" customFormat="1" x14ac:dyDescent="0.25"/>
    <row r="804" s="17" customFormat="1" x14ac:dyDescent="0.25"/>
    <row r="805" s="17" customFormat="1" x14ac:dyDescent="0.25"/>
    <row r="806" s="17" customFormat="1" x14ac:dyDescent="0.25"/>
    <row r="807" s="17" customFormat="1" x14ac:dyDescent="0.25"/>
    <row r="808" s="17" customFormat="1" x14ac:dyDescent="0.25"/>
    <row r="809" s="17" customFormat="1" x14ac:dyDescent="0.25"/>
    <row r="810" s="17" customFormat="1" x14ac:dyDescent="0.25"/>
    <row r="811" s="17" customFormat="1" x14ac:dyDescent="0.25"/>
    <row r="812" s="17" customFormat="1" x14ac:dyDescent="0.25"/>
    <row r="813" s="17" customFormat="1" x14ac:dyDescent="0.25"/>
    <row r="814" s="17" customFormat="1" x14ac:dyDescent="0.25"/>
    <row r="815" s="17" customFormat="1" x14ac:dyDescent="0.25"/>
    <row r="816" s="17" customFormat="1" x14ac:dyDescent="0.25"/>
    <row r="817" s="17" customFormat="1" x14ac:dyDescent="0.25"/>
    <row r="818" s="17" customFormat="1" x14ac:dyDescent="0.25"/>
    <row r="819" s="17" customFormat="1" x14ac:dyDescent="0.25"/>
    <row r="820" s="17" customFormat="1" x14ac:dyDescent="0.25"/>
    <row r="821" s="17" customFormat="1" x14ac:dyDescent="0.25"/>
    <row r="822" s="17" customFormat="1" x14ac:dyDescent="0.25"/>
    <row r="823" s="17" customFormat="1" x14ac:dyDescent="0.25"/>
    <row r="824" s="17" customFormat="1" x14ac:dyDescent="0.25"/>
    <row r="825" s="17" customFormat="1" x14ac:dyDescent="0.25"/>
    <row r="826" s="17" customFormat="1" x14ac:dyDescent="0.25"/>
    <row r="827" s="17" customFormat="1" x14ac:dyDescent="0.25"/>
    <row r="828" s="17" customFormat="1" x14ac:dyDescent="0.25"/>
    <row r="829" s="17" customFormat="1" x14ac:dyDescent="0.25"/>
    <row r="830" s="17" customFormat="1" x14ac:dyDescent="0.25"/>
    <row r="831" s="17" customFormat="1" x14ac:dyDescent="0.25"/>
    <row r="832" s="17" customFormat="1" x14ac:dyDescent="0.25"/>
    <row r="833" s="17" customFormat="1" x14ac:dyDescent="0.25"/>
    <row r="834" s="17" customFormat="1" x14ac:dyDescent="0.25"/>
    <row r="835" s="17" customFormat="1" x14ac:dyDescent="0.25"/>
    <row r="836" s="17" customFormat="1" x14ac:dyDescent="0.25"/>
    <row r="837" s="17" customFormat="1" x14ac:dyDescent="0.25"/>
    <row r="838" s="17" customFormat="1" x14ac:dyDescent="0.25"/>
    <row r="839" s="17" customFormat="1" x14ac:dyDescent="0.25"/>
    <row r="840" s="17" customFormat="1" x14ac:dyDescent="0.25"/>
    <row r="841" s="17" customFormat="1" x14ac:dyDescent="0.25"/>
    <row r="842" s="17" customFormat="1" x14ac:dyDescent="0.25"/>
    <row r="843" s="17" customFormat="1" x14ac:dyDescent="0.25"/>
    <row r="844" s="17" customFormat="1" x14ac:dyDescent="0.25"/>
    <row r="845" s="17" customFormat="1" x14ac:dyDescent="0.25"/>
    <row r="846" s="17" customFormat="1" x14ac:dyDescent="0.25"/>
    <row r="847" s="17" customFormat="1" x14ac:dyDescent="0.25"/>
    <row r="848" s="17" customFormat="1" x14ac:dyDescent="0.25"/>
    <row r="849" s="17" customFormat="1" x14ac:dyDescent="0.25"/>
    <row r="850" s="17" customFormat="1" x14ac:dyDescent="0.25"/>
    <row r="851" s="17" customFormat="1" x14ac:dyDescent="0.25"/>
    <row r="852" s="17" customFormat="1" x14ac:dyDescent="0.25"/>
    <row r="853" s="17" customFormat="1" x14ac:dyDescent="0.25"/>
    <row r="854" s="17" customFormat="1" x14ac:dyDescent="0.25"/>
    <row r="855" s="17" customFormat="1" x14ac:dyDescent="0.25"/>
    <row r="856" s="17" customFormat="1" x14ac:dyDescent="0.25"/>
    <row r="857" s="17" customFormat="1" x14ac:dyDescent="0.25"/>
    <row r="858" s="17" customFormat="1" x14ac:dyDescent="0.25"/>
    <row r="859" s="17" customFormat="1" x14ac:dyDescent="0.25"/>
    <row r="860" s="17" customFormat="1" x14ac:dyDescent="0.25"/>
    <row r="861" s="17" customFormat="1" x14ac:dyDescent="0.25"/>
    <row r="862" s="17" customFormat="1" x14ac:dyDescent="0.25"/>
    <row r="863" s="17" customFormat="1" x14ac:dyDescent="0.25"/>
    <row r="864" s="17" customFormat="1" x14ac:dyDescent="0.25"/>
    <row r="865" s="17" customFormat="1" x14ac:dyDescent="0.25"/>
    <row r="866" s="17" customFormat="1" x14ac:dyDescent="0.25"/>
    <row r="867" s="17" customFormat="1" x14ac:dyDescent="0.25"/>
    <row r="868" s="17" customFormat="1" x14ac:dyDescent="0.25"/>
    <row r="869" s="17" customFormat="1" x14ac:dyDescent="0.25"/>
    <row r="870" s="17" customFormat="1" x14ac:dyDescent="0.25"/>
    <row r="871" s="17" customFormat="1" x14ac:dyDescent="0.25"/>
    <row r="872" s="17" customFormat="1" x14ac:dyDescent="0.25"/>
    <row r="873" s="17" customFormat="1" x14ac:dyDescent="0.25"/>
    <row r="874" s="17" customFormat="1" x14ac:dyDescent="0.25"/>
    <row r="875" s="17" customFormat="1" x14ac:dyDescent="0.25"/>
    <row r="876" s="17" customFormat="1" x14ac:dyDescent="0.25"/>
    <row r="877" s="17" customFormat="1" x14ac:dyDescent="0.25"/>
    <row r="878" s="17" customFormat="1" x14ac:dyDescent="0.25"/>
    <row r="879" s="17" customFormat="1" x14ac:dyDescent="0.25"/>
    <row r="880" s="17" customFormat="1" x14ac:dyDescent="0.25"/>
    <row r="881" s="17" customFormat="1" x14ac:dyDescent="0.25"/>
    <row r="882" s="17" customFormat="1" x14ac:dyDescent="0.25"/>
    <row r="883" s="17" customFormat="1" x14ac:dyDescent="0.25"/>
    <row r="884" s="17" customFormat="1" x14ac:dyDescent="0.25"/>
    <row r="885" s="17" customFormat="1" x14ac:dyDescent="0.25"/>
    <row r="886" s="17" customFormat="1" x14ac:dyDescent="0.25"/>
    <row r="887" s="17" customFormat="1" x14ac:dyDescent="0.25"/>
    <row r="888" s="17" customFormat="1" x14ac:dyDescent="0.25"/>
    <row r="889" s="17" customFormat="1" x14ac:dyDescent="0.25"/>
    <row r="890" s="17" customFormat="1" x14ac:dyDescent="0.25"/>
    <row r="891" s="17" customFormat="1" x14ac:dyDescent="0.25"/>
    <row r="892" s="17" customFormat="1" x14ac:dyDescent="0.25"/>
    <row r="893" s="17" customFormat="1" x14ac:dyDescent="0.25"/>
    <row r="894" s="17" customFormat="1" x14ac:dyDescent="0.25"/>
    <row r="895" s="17" customFormat="1" x14ac:dyDescent="0.25"/>
    <row r="896" s="17" customFormat="1" x14ac:dyDescent="0.25"/>
    <row r="897" s="17" customFormat="1" x14ac:dyDescent="0.25"/>
    <row r="898" s="17" customFormat="1" x14ac:dyDescent="0.25"/>
    <row r="899" s="17" customFormat="1" x14ac:dyDescent="0.25"/>
    <row r="900" s="17" customFormat="1" x14ac:dyDescent="0.25"/>
    <row r="901" s="17" customFormat="1" x14ac:dyDescent="0.25"/>
    <row r="902" s="17" customFormat="1" x14ac:dyDescent="0.25"/>
    <row r="903" s="17" customFormat="1" x14ac:dyDescent="0.25"/>
    <row r="904" s="17" customFormat="1" x14ac:dyDescent="0.25"/>
    <row r="905" s="17" customFormat="1" x14ac:dyDescent="0.25"/>
    <row r="906" s="17" customFormat="1" x14ac:dyDescent="0.25"/>
    <row r="907" s="17" customFormat="1" x14ac:dyDescent="0.25"/>
    <row r="908" s="17" customFormat="1" x14ac:dyDescent="0.25"/>
    <row r="909" s="17" customFormat="1" x14ac:dyDescent="0.25"/>
    <row r="910" s="17" customFormat="1" x14ac:dyDescent="0.25"/>
    <row r="911" s="17" customFormat="1" x14ac:dyDescent="0.25"/>
    <row r="912" s="17" customFormat="1" x14ac:dyDescent="0.25"/>
    <row r="913" s="17" customFormat="1" x14ac:dyDescent="0.25"/>
    <row r="914" s="17" customFormat="1" x14ac:dyDescent="0.25"/>
    <row r="915" s="17" customFormat="1" x14ac:dyDescent="0.25"/>
    <row r="916" s="17" customFormat="1" x14ac:dyDescent="0.25"/>
    <row r="917" s="17" customFormat="1" x14ac:dyDescent="0.25"/>
    <row r="918" s="17" customFormat="1" x14ac:dyDescent="0.25"/>
    <row r="919" s="17" customFormat="1" x14ac:dyDescent="0.25"/>
    <row r="920" s="17" customFormat="1" x14ac:dyDescent="0.25"/>
    <row r="921" s="17" customFormat="1" x14ac:dyDescent="0.25"/>
    <row r="922" s="17" customFormat="1" x14ac:dyDescent="0.25"/>
    <row r="923" s="17" customFormat="1" x14ac:dyDescent="0.25"/>
    <row r="924" s="17" customFormat="1" x14ac:dyDescent="0.25"/>
    <row r="925" s="17" customFormat="1" x14ac:dyDescent="0.25"/>
    <row r="926" s="17" customFormat="1" x14ac:dyDescent="0.25"/>
    <row r="927" s="17" customFormat="1" x14ac:dyDescent="0.25"/>
    <row r="928" s="17" customFormat="1" x14ac:dyDescent="0.25"/>
    <row r="929" s="17" customFormat="1" x14ac:dyDescent="0.25"/>
    <row r="930" s="17" customFormat="1" x14ac:dyDescent="0.25"/>
    <row r="931" s="17" customFormat="1" x14ac:dyDescent="0.25"/>
    <row r="932" s="17" customFormat="1" x14ac:dyDescent="0.25"/>
    <row r="933" s="17" customFormat="1" x14ac:dyDescent="0.25"/>
    <row r="934" s="17" customFormat="1" x14ac:dyDescent="0.25"/>
    <row r="935" s="17" customFormat="1" x14ac:dyDescent="0.25"/>
    <row r="936" s="17" customFormat="1" x14ac:dyDescent="0.25"/>
    <row r="937" s="17" customFormat="1" x14ac:dyDescent="0.25"/>
    <row r="938" s="17" customFormat="1" x14ac:dyDescent="0.25"/>
    <row r="939" s="17" customFormat="1" x14ac:dyDescent="0.25"/>
    <row r="940" s="17" customFormat="1" x14ac:dyDescent="0.25"/>
    <row r="941" s="17" customFormat="1" x14ac:dyDescent="0.25"/>
    <row r="942" s="17" customFormat="1" x14ac:dyDescent="0.25"/>
    <row r="943" s="17" customFormat="1" x14ac:dyDescent="0.25"/>
    <row r="944" s="17" customFormat="1" x14ac:dyDescent="0.25"/>
    <row r="945" s="17" customFormat="1" x14ac:dyDescent="0.25"/>
    <row r="946" s="17" customFormat="1" x14ac:dyDescent="0.25"/>
    <row r="947" s="17" customFormat="1" x14ac:dyDescent="0.25"/>
    <row r="948" s="17" customFormat="1" x14ac:dyDescent="0.25"/>
    <row r="949" s="17" customFormat="1" x14ac:dyDescent="0.25"/>
    <row r="950" s="17" customFormat="1" x14ac:dyDescent="0.25"/>
    <row r="951" s="17" customFormat="1" x14ac:dyDescent="0.25"/>
    <row r="952" s="17" customFormat="1" x14ac:dyDescent="0.25"/>
    <row r="953" s="17" customFormat="1" x14ac:dyDescent="0.25"/>
    <row r="954" s="17" customFormat="1" x14ac:dyDescent="0.25"/>
    <row r="955" s="17" customFormat="1" x14ac:dyDescent="0.25"/>
    <row r="956" s="17" customFormat="1" x14ac:dyDescent="0.25"/>
    <row r="957" s="17" customFormat="1" x14ac:dyDescent="0.25"/>
    <row r="958" s="17" customFormat="1" x14ac:dyDescent="0.25"/>
    <row r="959" s="17" customFormat="1" x14ac:dyDescent="0.25"/>
    <row r="960" s="17" customFormat="1" x14ac:dyDescent="0.25"/>
    <row r="961" s="17" customFormat="1" x14ac:dyDescent="0.25"/>
    <row r="962" s="17" customFormat="1" x14ac:dyDescent="0.25"/>
    <row r="963" s="17" customFormat="1" x14ac:dyDescent="0.25"/>
    <row r="964" s="17" customFormat="1" x14ac:dyDescent="0.25"/>
    <row r="965" s="17" customFormat="1" x14ac:dyDescent="0.25"/>
    <row r="966" s="17" customFormat="1" x14ac:dyDescent="0.25"/>
    <row r="967" s="17" customFormat="1" x14ac:dyDescent="0.25"/>
    <row r="968" s="17" customFormat="1" x14ac:dyDescent="0.25"/>
    <row r="969" s="17" customFormat="1" x14ac:dyDescent="0.25"/>
    <row r="970" s="17" customFormat="1" x14ac:dyDescent="0.25"/>
    <row r="971" s="17" customFormat="1" x14ac:dyDescent="0.25"/>
    <row r="972" s="17" customFormat="1" x14ac:dyDescent="0.25"/>
    <row r="973" s="17" customFormat="1" x14ac:dyDescent="0.25"/>
    <row r="974" s="17" customFormat="1" x14ac:dyDescent="0.25"/>
    <row r="975" s="17" customFormat="1" x14ac:dyDescent="0.25"/>
    <row r="976" s="17" customFormat="1" x14ac:dyDescent="0.25"/>
    <row r="977" s="17" customFormat="1" x14ac:dyDescent="0.25"/>
    <row r="978" s="17" customFormat="1" x14ac:dyDescent="0.25"/>
    <row r="979" s="17" customFormat="1" x14ac:dyDescent="0.25"/>
    <row r="980" s="17" customFormat="1" x14ac:dyDescent="0.25"/>
    <row r="981" s="17" customFormat="1" x14ac:dyDescent="0.25"/>
    <row r="982" s="17" customFormat="1" x14ac:dyDescent="0.25"/>
    <row r="983" s="17" customFormat="1" x14ac:dyDescent="0.25"/>
    <row r="984" s="17" customFormat="1" x14ac:dyDescent="0.25"/>
    <row r="985" s="17" customFormat="1" x14ac:dyDescent="0.25"/>
    <row r="986" s="17" customFormat="1" x14ac:dyDescent="0.25"/>
    <row r="987" s="17" customFormat="1" x14ac:dyDescent="0.25"/>
    <row r="988" s="17" customFormat="1" x14ac:dyDescent="0.25"/>
    <row r="989" s="17" customFormat="1" x14ac:dyDescent="0.25"/>
    <row r="990" s="17" customFormat="1" x14ac:dyDescent="0.25"/>
    <row r="991" s="17" customFormat="1" x14ac:dyDescent="0.25"/>
    <row r="992" s="17" customFormat="1" x14ac:dyDescent="0.25"/>
    <row r="993" s="17" customFormat="1" x14ac:dyDescent="0.25"/>
    <row r="994" s="17" customFormat="1" x14ac:dyDescent="0.25"/>
    <row r="995" s="17" customFormat="1" x14ac:dyDescent="0.25"/>
    <row r="996" s="17" customFormat="1" x14ac:dyDescent="0.25"/>
    <row r="997" s="17" customFormat="1" x14ac:dyDescent="0.25"/>
    <row r="998" s="17" customFormat="1" x14ac:dyDescent="0.25"/>
    <row r="999" s="17" customFormat="1" x14ac:dyDescent="0.25"/>
    <row r="1000" s="17" customFormat="1" x14ac:dyDescent="0.25"/>
    <row r="1001" s="17" customFormat="1" x14ac:dyDescent="0.25"/>
    <row r="1002" s="17" customFormat="1" x14ac:dyDescent="0.25"/>
    <row r="1003" s="17" customFormat="1" x14ac:dyDescent="0.25"/>
    <row r="1004" s="17" customFormat="1" x14ac:dyDescent="0.25"/>
    <row r="1005" s="17" customFormat="1" x14ac:dyDescent="0.25"/>
    <row r="1006" s="17" customFormat="1" x14ac:dyDescent="0.25"/>
    <row r="1007" s="17" customFormat="1" x14ac:dyDescent="0.25"/>
    <row r="1008" s="17" customFormat="1" x14ac:dyDescent="0.25"/>
    <row r="1009" s="17" customFormat="1" x14ac:dyDescent="0.25"/>
    <row r="1010" s="17" customFormat="1" x14ac:dyDescent="0.25"/>
    <row r="1011" s="17" customFormat="1" x14ac:dyDescent="0.25"/>
    <row r="1012" s="17" customFormat="1" x14ac:dyDescent="0.25"/>
    <row r="1013" s="17" customFormat="1" x14ac:dyDescent="0.25"/>
    <row r="1014" s="17" customFormat="1" x14ac:dyDescent="0.25"/>
    <row r="1015" s="17" customFormat="1" x14ac:dyDescent="0.25"/>
    <row r="1016" s="17" customFormat="1" x14ac:dyDescent="0.25"/>
    <row r="1017" s="17" customFormat="1" x14ac:dyDescent="0.25"/>
    <row r="1018" s="17" customFormat="1" x14ac:dyDescent="0.25"/>
    <row r="1019" s="17" customFormat="1" x14ac:dyDescent="0.25"/>
    <row r="1020" s="17" customFormat="1" x14ac:dyDescent="0.25"/>
    <row r="1021" s="17" customFormat="1" x14ac:dyDescent="0.25"/>
    <row r="1022" s="17" customFormat="1" x14ac:dyDescent="0.25"/>
    <row r="1023" s="17" customFormat="1" x14ac:dyDescent="0.25"/>
    <row r="1024" s="17" customFormat="1" x14ac:dyDescent="0.25"/>
    <row r="1025" s="17" customFormat="1" x14ac:dyDescent="0.25"/>
    <row r="1026" s="17" customFormat="1" x14ac:dyDescent="0.25"/>
    <row r="1027" s="17" customFormat="1" x14ac:dyDescent="0.25"/>
    <row r="1028" s="17" customFormat="1" x14ac:dyDescent="0.25"/>
    <row r="1029" s="17" customFormat="1" x14ac:dyDescent="0.25"/>
    <row r="1030" s="17" customFormat="1" x14ac:dyDescent="0.25"/>
    <row r="1031" s="17" customFormat="1" x14ac:dyDescent="0.25"/>
    <row r="1032" s="17" customFormat="1" x14ac:dyDescent="0.25"/>
    <row r="1033" s="17" customFormat="1" x14ac:dyDescent="0.25"/>
    <row r="1034" s="17" customFormat="1" x14ac:dyDescent="0.25"/>
    <row r="1035" s="17" customFormat="1" x14ac:dyDescent="0.25"/>
    <row r="1036" s="17" customFormat="1" x14ac:dyDescent="0.25"/>
    <row r="1037" s="17" customFormat="1" x14ac:dyDescent="0.25"/>
    <row r="1038" s="17" customFormat="1" x14ac:dyDescent="0.25"/>
    <row r="1039" s="17" customFormat="1" x14ac:dyDescent="0.25"/>
    <row r="1040" s="17" customFormat="1" x14ac:dyDescent="0.25"/>
    <row r="1041" s="17" customFormat="1" x14ac:dyDescent="0.25"/>
    <row r="1042" s="17" customFormat="1" x14ac:dyDescent="0.25"/>
    <row r="1043" s="17" customFormat="1" x14ac:dyDescent="0.25"/>
    <row r="1044" s="17" customFormat="1" x14ac:dyDescent="0.25"/>
    <row r="1045" s="17" customFormat="1" x14ac:dyDescent="0.25"/>
    <row r="1046" s="17" customFormat="1" x14ac:dyDescent="0.25"/>
    <row r="1047" s="17" customFormat="1" x14ac:dyDescent="0.25"/>
    <row r="1048" s="17" customFormat="1" x14ac:dyDescent="0.25"/>
    <row r="1049" s="17" customFormat="1" x14ac:dyDescent="0.25"/>
    <row r="1050" s="17" customFormat="1" x14ac:dyDescent="0.25"/>
    <row r="1051" s="17" customFormat="1" x14ac:dyDescent="0.25"/>
    <row r="1052" s="17" customFormat="1" x14ac:dyDescent="0.25"/>
    <row r="1053" s="17" customFormat="1" x14ac:dyDescent="0.25"/>
    <row r="1054" s="17" customFormat="1" x14ac:dyDescent="0.25"/>
    <row r="1055" s="17" customFormat="1" x14ac:dyDescent="0.25"/>
    <row r="1056" s="17" customFormat="1" x14ac:dyDescent="0.25"/>
    <row r="1057" s="17" customFormat="1" x14ac:dyDescent="0.25"/>
    <row r="1058" s="17" customFormat="1" x14ac:dyDescent="0.25"/>
    <row r="1059" s="17" customFormat="1" x14ac:dyDescent="0.25"/>
    <row r="1060" s="17" customFormat="1" x14ac:dyDescent="0.25"/>
    <row r="1061" s="17" customFormat="1" x14ac:dyDescent="0.25"/>
    <row r="1062" s="17" customFormat="1" x14ac:dyDescent="0.25"/>
    <row r="1063" s="17" customFormat="1" x14ac:dyDescent="0.25"/>
    <row r="1064" s="17" customFormat="1" x14ac:dyDescent="0.25"/>
    <row r="1065" s="17" customFormat="1" x14ac:dyDescent="0.25"/>
    <row r="1066" s="17" customFormat="1" x14ac:dyDescent="0.25"/>
    <row r="1067" s="17" customFormat="1" x14ac:dyDescent="0.25"/>
    <row r="1068" s="17" customFormat="1" x14ac:dyDescent="0.25"/>
    <row r="1069" s="17" customFormat="1" x14ac:dyDescent="0.25"/>
    <row r="1070" s="17" customFormat="1" x14ac:dyDescent="0.25"/>
    <row r="1071" s="17" customFormat="1" x14ac:dyDescent="0.25"/>
    <row r="1072" s="17" customFormat="1" x14ac:dyDescent="0.25"/>
    <row r="1073" s="17" customFormat="1" x14ac:dyDescent="0.25"/>
    <row r="1074" s="17" customFormat="1" x14ac:dyDescent="0.25"/>
    <row r="1075" s="17" customFormat="1" x14ac:dyDescent="0.25"/>
    <row r="1076" s="17" customFormat="1" x14ac:dyDescent="0.25"/>
    <row r="1077" s="17" customFormat="1" x14ac:dyDescent="0.25"/>
    <row r="1078" s="17" customFormat="1" x14ac:dyDescent="0.25"/>
    <row r="1079" s="17" customFormat="1" x14ac:dyDescent="0.25"/>
    <row r="1080" s="17" customFormat="1" x14ac:dyDescent="0.25"/>
    <row r="1081" s="17" customFormat="1" x14ac:dyDescent="0.25"/>
    <row r="1082" s="17" customFormat="1" x14ac:dyDescent="0.25"/>
    <row r="1083" s="17" customFormat="1" x14ac:dyDescent="0.25"/>
    <row r="1084" s="17" customFormat="1" x14ac:dyDescent="0.25"/>
    <row r="1085" s="17" customFormat="1" x14ac:dyDescent="0.25"/>
    <row r="1086" s="17" customFormat="1" x14ac:dyDescent="0.25"/>
    <row r="1087" s="17" customFormat="1" x14ac:dyDescent="0.25"/>
    <row r="1088" s="17" customFormat="1" x14ac:dyDescent="0.25"/>
    <row r="1089" s="17" customFormat="1" x14ac:dyDescent="0.25"/>
    <row r="1090" s="17" customFormat="1" x14ac:dyDescent="0.25"/>
    <row r="1091" s="17" customFormat="1" x14ac:dyDescent="0.25"/>
    <row r="1092" s="17" customFormat="1" x14ac:dyDescent="0.25"/>
    <row r="1093" s="17" customFormat="1" x14ac:dyDescent="0.25"/>
    <row r="1094" s="17" customFormat="1" x14ac:dyDescent="0.25"/>
    <row r="1095" s="17" customFormat="1" x14ac:dyDescent="0.25"/>
    <row r="1096" s="17" customFormat="1" x14ac:dyDescent="0.25"/>
    <row r="1097" s="17" customFormat="1" x14ac:dyDescent="0.25"/>
    <row r="1098" s="17" customFormat="1" x14ac:dyDescent="0.25"/>
    <row r="1099" s="17" customFormat="1" x14ac:dyDescent="0.25"/>
    <row r="1100" s="17" customFormat="1" x14ac:dyDescent="0.25"/>
    <row r="1101" s="17" customFormat="1" x14ac:dyDescent="0.25"/>
    <row r="1102" s="17" customFormat="1" x14ac:dyDescent="0.25"/>
    <row r="1103" s="17" customFormat="1" x14ac:dyDescent="0.25"/>
    <row r="1104" s="17" customFormat="1" x14ac:dyDescent="0.25"/>
    <row r="1105" s="17" customFormat="1" x14ac:dyDescent="0.25"/>
    <row r="1106" s="17" customFormat="1" x14ac:dyDescent="0.25"/>
    <row r="1107" s="17" customFormat="1" x14ac:dyDescent="0.25"/>
    <row r="1108" s="17" customFormat="1" x14ac:dyDescent="0.25"/>
    <row r="1109" s="17" customFormat="1" x14ac:dyDescent="0.25"/>
    <row r="1110" s="17" customFormat="1" x14ac:dyDescent="0.25"/>
    <row r="1111" s="17" customFormat="1" x14ac:dyDescent="0.25"/>
    <row r="1112" s="17" customFormat="1" x14ac:dyDescent="0.25"/>
    <row r="1113" s="17" customFormat="1" x14ac:dyDescent="0.25"/>
    <row r="1114" s="17" customFormat="1" x14ac:dyDescent="0.25"/>
    <row r="1115" s="17" customFormat="1" x14ac:dyDescent="0.25"/>
    <row r="1116" s="17" customFormat="1" x14ac:dyDescent="0.25"/>
    <row r="1117" s="17" customFormat="1" x14ac:dyDescent="0.25"/>
    <row r="1118" s="17" customFormat="1" x14ac:dyDescent="0.25"/>
    <row r="1119" s="17" customFormat="1" x14ac:dyDescent="0.25"/>
    <row r="1120" s="17" customFormat="1" x14ac:dyDescent="0.25"/>
    <row r="1121" s="17" customFormat="1" x14ac:dyDescent="0.25"/>
    <row r="1122" s="17" customFormat="1" x14ac:dyDescent="0.25"/>
    <row r="1123" s="17" customFormat="1" x14ac:dyDescent="0.25"/>
    <row r="1124" s="17" customFormat="1" x14ac:dyDescent="0.25"/>
    <row r="1125" s="17" customFormat="1" x14ac:dyDescent="0.25"/>
    <row r="1126" s="17" customFormat="1" x14ac:dyDescent="0.25"/>
    <row r="1127" s="17" customFormat="1" x14ac:dyDescent="0.25"/>
    <row r="1128" s="17" customFormat="1" x14ac:dyDescent="0.25"/>
    <row r="1129" s="17" customFormat="1" x14ac:dyDescent="0.25"/>
    <row r="1130" s="17" customFormat="1" x14ac:dyDescent="0.25"/>
    <row r="1131" s="17" customFormat="1" x14ac:dyDescent="0.25"/>
    <row r="1132" s="17" customFormat="1" x14ac:dyDescent="0.25"/>
    <row r="1133" s="17" customFormat="1" x14ac:dyDescent="0.25"/>
    <row r="1134" s="17" customFormat="1" x14ac:dyDescent="0.25"/>
    <row r="1135" s="17" customFormat="1" x14ac:dyDescent="0.25"/>
    <row r="1136" s="17" customFormat="1" x14ac:dyDescent="0.25"/>
    <row r="1137" s="17" customFormat="1" x14ac:dyDescent="0.25"/>
    <row r="1138" s="17" customFormat="1" x14ac:dyDescent="0.25"/>
    <row r="1139" s="17" customFormat="1" x14ac:dyDescent="0.25"/>
    <row r="1140" s="17" customFormat="1" x14ac:dyDescent="0.25"/>
    <row r="1141" s="17" customFormat="1" x14ac:dyDescent="0.25"/>
    <row r="1142" s="17" customFormat="1" x14ac:dyDescent="0.25"/>
    <row r="1143" s="17" customFormat="1" x14ac:dyDescent="0.25"/>
    <row r="1144" s="17" customFormat="1" x14ac:dyDescent="0.25"/>
    <row r="1145" s="17" customFormat="1" x14ac:dyDescent="0.25"/>
    <row r="1146" s="17" customFormat="1" x14ac:dyDescent="0.25"/>
    <row r="1147" s="17" customFormat="1" x14ac:dyDescent="0.25"/>
    <row r="1148" s="17" customFormat="1" x14ac:dyDescent="0.25"/>
    <row r="1149" s="17" customFormat="1" x14ac:dyDescent="0.25"/>
    <row r="1150" s="17" customFormat="1" x14ac:dyDescent="0.25"/>
    <row r="1151" s="17" customFormat="1" x14ac:dyDescent="0.25"/>
    <row r="1152" s="17" customFormat="1" x14ac:dyDescent="0.25"/>
    <row r="1153" s="17" customFormat="1" x14ac:dyDescent="0.25"/>
    <row r="1154" s="17" customFormat="1" x14ac:dyDescent="0.25"/>
    <row r="1155" s="17" customFormat="1" x14ac:dyDescent="0.25"/>
    <row r="1156" s="17" customFormat="1" x14ac:dyDescent="0.25"/>
    <row r="1157" s="17" customFormat="1" x14ac:dyDescent="0.25"/>
    <row r="1158" s="17" customFormat="1" x14ac:dyDescent="0.25"/>
    <row r="1159" s="17" customFormat="1" x14ac:dyDescent="0.25"/>
    <row r="1160" s="17" customFormat="1" x14ac:dyDescent="0.25"/>
    <row r="1161" s="17" customFormat="1" x14ac:dyDescent="0.25"/>
    <row r="1162" s="17" customFormat="1" x14ac:dyDescent="0.25"/>
    <row r="1163" s="17" customFormat="1" x14ac:dyDescent="0.25"/>
    <row r="1164" s="17" customFormat="1" x14ac:dyDescent="0.25"/>
    <row r="1165" s="17" customFormat="1" x14ac:dyDescent="0.25"/>
    <row r="1166" s="17" customFormat="1" x14ac:dyDescent="0.25"/>
    <row r="1167" s="17" customFormat="1" x14ac:dyDescent="0.25"/>
    <row r="1168" s="17" customFormat="1" x14ac:dyDescent="0.25"/>
    <row r="1169" s="17" customFormat="1" x14ac:dyDescent="0.25"/>
    <row r="1170" s="17" customFormat="1" x14ac:dyDescent="0.25"/>
    <row r="1171" s="17" customFormat="1" x14ac:dyDescent="0.25"/>
    <row r="1172" s="17" customFormat="1" x14ac:dyDescent="0.25"/>
    <row r="1173" s="17" customFormat="1" x14ac:dyDescent="0.25"/>
    <row r="1174" s="17" customFormat="1" x14ac:dyDescent="0.25"/>
    <row r="1175" s="17" customFormat="1" x14ac:dyDescent="0.25"/>
    <row r="1176" s="17" customFormat="1" x14ac:dyDescent="0.25"/>
    <row r="1177" s="17" customFormat="1" x14ac:dyDescent="0.25"/>
    <row r="1178" s="17" customFormat="1" x14ac:dyDescent="0.25"/>
    <row r="1179" s="17" customFormat="1" x14ac:dyDescent="0.25"/>
    <row r="1180" s="17" customFormat="1" x14ac:dyDescent="0.25"/>
    <row r="1181" s="17" customFormat="1" x14ac:dyDescent="0.25"/>
    <row r="1182" s="17" customFormat="1" x14ac:dyDescent="0.25"/>
    <row r="1183" s="17" customFormat="1" x14ac:dyDescent="0.25"/>
    <row r="1184" s="17" customFormat="1" x14ac:dyDescent="0.25"/>
    <row r="1185" s="17" customFormat="1" x14ac:dyDescent="0.25"/>
    <row r="1186" s="17" customFormat="1" x14ac:dyDescent="0.25"/>
    <row r="1187" s="17" customFormat="1" x14ac:dyDescent="0.25"/>
    <row r="1188" s="17" customFormat="1" x14ac:dyDescent="0.25"/>
    <row r="1189" s="17" customFormat="1" x14ac:dyDescent="0.25"/>
    <row r="1190" s="17" customFormat="1" x14ac:dyDescent="0.25"/>
    <row r="1191" s="17" customFormat="1" x14ac:dyDescent="0.25"/>
    <row r="1192" s="17" customFormat="1" x14ac:dyDescent="0.25"/>
    <row r="1193" s="17" customFormat="1" x14ac:dyDescent="0.25"/>
    <row r="1194" s="17" customFormat="1" x14ac:dyDescent="0.25"/>
    <row r="1195" s="17" customFormat="1" x14ac:dyDescent="0.25"/>
    <row r="1196" s="17" customFormat="1" x14ac:dyDescent="0.25"/>
    <row r="1197" s="17" customFormat="1" x14ac:dyDescent="0.25"/>
    <row r="1198" s="17" customFormat="1" x14ac:dyDescent="0.25"/>
    <row r="1199" s="17" customFormat="1" x14ac:dyDescent="0.25"/>
    <row r="1200" s="17" customFormat="1" x14ac:dyDescent="0.25"/>
    <row r="1201" s="17" customFormat="1" x14ac:dyDescent="0.25"/>
    <row r="1202" s="17" customFormat="1" x14ac:dyDescent="0.25"/>
    <row r="1203" s="17" customFormat="1" x14ac:dyDescent="0.25"/>
    <row r="1204" s="17" customFormat="1" x14ac:dyDescent="0.25"/>
    <row r="1205" s="17" customFormat="1" x14ac:dyDescent="0.25"/>
    <row r="1206" s="17" customFormat="1" x14ac:dyDescent="0.25"/>
    <row r="1207" s="17" customFormat="1" x14ac:dyDescent="0.25"/>
    <row r="1208" s="17" customFormat="1" x14ac:dyDescent="0.25"/>
    <row r="1209" s="17" customFormat="1" x14ac:dyDescent="0.25"/>
    <row r="1210" s="17" customFormat="1" x14ac:dyDescent="0.25"/>
    <row r="1211" s="17" customFormat="1" x14ac:dyDescent="0.25"/>
    <row r="1212" s="17" customFormat="1" x14ac:dyDescent="0.25"/>
    <row r="1213" s="17" customFormat="1" x14ac:dyDescent="0.25"/>
    <row r="1214" s="17" customFormat="1" x14ac:dyDescent="0.25"/>
    <row r="1215" s="17" customFormat="1" x14ac:dyDescent="0.25"/>
    <row r="1216" s="17" customFormat="1" x14ac:dyDescent="0.25"/>
    <row r="1217" s="17" customFormat="1" x14ac:dyDescent="0.25"/>
    <row r="1218" s="17" customFormat="1" x14ac:dyDescent="0.25"/>
    <row r="1219" s="17" customFormat="1" x14ac:dyDescent="0.25"/>
    <row r="1220" s="17" customFormat="1" x14ac:dyDescent="0.25"/>
    <row r="1221" s="17" customFormat="1" x14ac:dyDescent="0.25"/>
    <row r="1222" s="17" customFormat="1" x14ac:dyDescent="0.25"/>
    <row r="1223" s="17" customFormat="1" x14ac:dyDescent="0.25"/>
    <row r="1224" s="17" customFormat="1" x14ac:dyDescent="0.25"/>
    <row r="1225" s="17" customFormat="1" x14ac:dyDescent="0.25"/>
    <row r="1226" s="17" customFormat="1" x14ac:dyDescent="0.25"/>
    <row r="1227" s="17" customFormat="1" x14ac:dyDescent="0.25"/>
    <row r="1228" s="17" customFormat="1" x14ac:dyDescent="0.25"/>
    <row r="1229" s="17" customFormat="1" x14ac:dyDescent="0.25"/>
    <row r="1230" s="17" customFormat="1" x14ac:dyDescent="0.25"/>
    <row r="1231" s="17" customFormat="1" x14ac:dyDescent="0.25"/>
    <row r="1232" s="17" customFormat="1" x14ac:dyDescent="0.25"/>
    <row r="1233" s="17" customFormat="1" x14ac:dyDescent="0.25"/>
    <row r="1234" s="17" customFormat="1" x14ac:dyDescent="0.25"/>
    <row r="1235" s="17" customFormat="1" x14ac:dyDescent="0.25"/>
    <row r="1236" s="17" customFormat="1" x14ac:dyDescent="0.25"/>
    <row r="1237" s="17" customFormat="1" x14ac:dyDescent="0.25"/>
    <row r="1238" s="17" customFormat="1" x14ac:dyDescent="0.25"/>
    <row r="1239" s="17" customFormat="1" x14ac:dyDescent="0.25"/>
    <row r="1240" s="17" customFormat="1" x14ac:dyDescent="0.25"/>
    <row r="1241" s="17" customFormat="1" x14ac:dyDescent="0.25"/>
    <row r="1242" s="17" customFormat="1" x14ac:dyDescent="0.25"/>
    <row r="1243" s="17" customFormat="1" x14ac:dyDescent="0.25"/>
    <row r="1244" s="17" customFormat="1" x14ac:dyDescent="0.25"/>
    <row r="1245" s="17" customFormat="1" x14ac:dyDescent="0.25"/>
    <row r="1246" s="17" customFormat="1" x14ac:dyDescent="0.25"/>
    <row r="1247" s="17" customFormat="1" x14ac:dyDescent="0.25"/>
    <row r="1248" s="17" customFormat="1" x14ac:dyDescent="0.25"/>
    <row r="1249" s="17" customFormat="1" x14ac:dyDescent="0.25"/>
    <row r="1250" s="17" customFormat="1" x14ac:dyDescent="0.25"/>
    <row r="1251" s="17" customFormat="1" x14ac:dyDescent="0.25"/>
    <row r="1252" s="17" customFormat="1" x14ac:dyDescent="0.25"/>
    <row r="1253" s="17" customFormat="1" x14ac:dyDescent="0.25"/>
    <row r="1254" s="17" customFormat="1" x14ac:dyDescent="0.25"/>
    <row r="1255" s="17" customFormat="1" x14ac:dyDescent="0.25"/>
    <row r="1256" s="17" customFormat="1" x14ac:dyDescent="0.25"/>
    <row r="1257" s="17" customFormat="1" x14ac:dyDescent="0.25"/>
    <row r="1258" s="17" customFormat="1" x14ac:dyDescent="0.25"/>
    <row r="1259" s="17" customFormat="1" x14ac:dyDescent="0.25"/>
    <row r="1260" s="17" customFormat="1" x14ac:dyDescent="0.25"/>
    <row r="1261" s="17" customFormat="1" x14ac:dyDescent="0.25"/>
    <row r="1262" s="17" customFormat="1" x14ac:dyDescent="0.25"/>
    <row r="1263" s="17" customFormat="1" x14ac:dyDescent="0.25"/>
    <row r="1264" s="17" customFormat="1" x14ac:dyDescent="0.25"/>
    <row r="1265" s="17" customFormat="1" x14ac:dyDescent="0.25"/>
    <row r="1266" s="17" customFormat="1" x14ac:dyDescent="0.25"/>
    <row r="1267" s="17" customFormat="1" x14ac:dyDescent="0.25"/>
    <row r="1268" s="17" customFormat="1" x14ac:dyDescent="0.25"/>
    <row r="1269" s="17" customFormat="1" x14ac:dyDescent="0.25"/>
    <row r="1270" s="17" customFormat="1" x14ac:dyDescent="0.25"/>
    <row r="1271" s="17" customFormat="1" x14ac:dyDescent="0.25"/>
    <row r="1272" s="17" customFormat="1" x14ac:dyDescent="0.25"/>
    <row r="1273" s="17" customFormat="1" x14ac:dyDescent="0.25"/>
    <row r="1274" s="17" customFormat="1" x14ac:dyDescent="0.25"/>
    <row r="1275" s="17" customFormat="1" x14ac:dyDescent="0.25"/>
    <row r="1276" s="17" customFormat="1" x14ac:dyDescent="0.25"/>
    <row r="1277" s="17" customFormat="1" x14ac:dyDescent="0.25"/>
    <row r="1278" s="17" customFormat="1" x14ac:dyDescent="0.25"/>
    <row r="1279" s="17" customFormat="1" x14ac:dyDescent="0.25"/>
    <row r="1280" s="17" customFormat="1" x14ac:dyDescent="0.25"/>
    <row r="1281" s="17" customFormat="1" x14ac:dyDescent="0.25"/>
    <row r="1282" s="17" customFormat="1" x14ac:dyDescent="0.25"/>
    <row r="1283" s="17" customFormat="1" x14ac:dyDescent="0.25"/>
    <row r="1284" s="17" customFormat="1" x14ac:dyDescent="0.25"/>
    <row r="1285" s="17" customFormat="1" x14ac:dyDescent="0.25"/>
    <row r="1286" s="17" customFormat="1" x14ac:dyDescent="0.25"/>
    <row r="1287" s="17" customFormat="1" x14ac:dyDescent="0.25"/>
    <row r="1288" s="17" customFormat="1" x14ac:dyDescent="0.25"/>
    <row r="1289" s="17" customFormat="1" x14ac:dyDescent="0.25"/>
    <row r="1290" s="17" customFormat="1" x14ac:dyDescent="0.25"/>
    <row r="1291" s="17" customFormat="1" x14ac:dyDescent="0.25"/>
    <row r="1292" s="17" customFormat="1" x14ac:dyDescent="0.25"/>
    <row r="1293" s="17" customFormat="1" x14ac:dyDescent="0.25"/>
    <row r="1294" s="17" customFormat="1" x14ac:dyDescent="0.25"/>
    <row r="1295" s="17" customFormat="1" x14ac:dyDescent="0.25"/>
    <row r="1296" s="17" customFormat="1" x14ac:dyDescent="0.25"/>
    <row r="1297" s="17" customFormat="1" x14ac:dyDescent="0.25"/>
    <row r="1298" s="17" customFormat="1" x14ac:dyDescent="0.25"/>
    <row r="1299" s="17" customFormat="1" x14ac:dyDescent="0.25"/>
    <row r="1300" s="17" customFormat="1" x14ac:dyDescent="0.25"/>
    <row r="1301" s="17" customFormat="1" x14ac:dyDescent="0.25"/>
    <row r="1302" s="17" customFormat="1" x14ac:dyDescent="0.25"/>
    <row r="1303" s="17" customFormat="1" x14ac:dyDescent="0.25"/>
    <row r="1304" s="17" customFormat="1" x14ac:dyDescent="0.25"/>
    <row r="1305" s="17" customFormat="1" x14ac:dyDescent="0.25"/>
    <row r="1306" s="17" customFormat="1" x14ac:dyDescent="0.25"/>
    <row r="1307" s="17" customFormat="1" x14ac:dyDescent="0.25"/>
    <row r="1308" s="17" customFormat="1" x14ac:dyDescent="0.25"/>
    <row r="1309" s="17" customFormat="1" x14ac:dyDescent="0.25"/>
    <row r="1310" s="17" customFormat="1" x14ac:dyDescent="0.25"/>
    <row r="1311" s="17" customFormat="1" x14ac:dyDescent="0.25"/>
    <row r="1312" s="17" customFormat="1" x14ac:dyDescent="0.25"/>
    <row r="1313" s="17" customFormat="1" x14ac:dyDescent="0.25"/>
    <row r="1314" s="17" customFormat="1" x14ac:dyDescent="0.25"/>
    <row r="1315" s="17" customFormat="1" x14ac:dyDescent="0.25"/>
    <row r="1316" s="17" customFormat="1" x14ac:dyDescent="0.25"/>
    <row r="1317" s="17" customFormat="1" x14ac:dyDescent="0.25"/>
    <row r="1318" s="17" customFormat="1" x14ac:dyDescent="0.25"/>
    <row r="1319" s="17" customFormat="1" x14ac:dyDescent="0.25"/>
    <row r="1320" s="17" customFormat="1" x14ac:dyDescent="0.25"/>
    <row r="1321" s="17" customFormat="1" x14ac:dyDescent="0.25"/>
    <row r="1322" s="17" customFormat="1" x14ac:dyDescent="0.25"/>
    <row r="1323" s="17" customFormat="1" x14ac:dyDescent="0.25"/>
    <row r="1324" s="17" customFormat="1" x14ac:dyDescent="0.25"/>
    <row r="1325" s="17" customFormat="1" x14ac:dyDescent="0.25"/>
    <row r="1326" s="17" customFormat="1" x14ac:dyDescent="0.25"/>
    <row r="1327" s="17" customFormat="1" x14ac:dyDescent="0.25"/>
    <row r="1328" s="17" customFormat="1" x14ac:dyDescent="0.25"/>
    <row r="1329" s="17" customFormat="1" x14ac:dyDescent="0.25"/>
    <row r="1330" s="17" customFormat="1" x14ac:dyDescent="0.25"/>
    <row r="1331" s="17" customFormat="1" x14ac:dyDescent="0.25"/>
    <row r="1332" s="17" customFormat="1" x14ac:dyDescent="0.25"/>
    <row r="1333" s="17" customFormat="1" x14ac:dyDescent="0.25"/>
    <row r="1334" s="17" customFormat="1" x14ac:dyDescent="0.25"/>
    <row r="1335" s="17" customFormat="1" x14ac:dyDescent="0.25"/>
    <row r="1336" s="17" customFormat="1" x14ac:dyDescent="0.25"/>
    <row r="1337" s="17" customFormat="1" x14ac:dyDescent="0.25"/>
    <row r="1338" s="17" customFormat="1" x14ac:dyDescent="0.25"/>
    <row r="1339" s="17" customFormat="1" x14ac:dyDescent="0.25"/>
    <row r="1340" s="17" customFormat="1" x14ac:dyDescent="0.25"/>
    <row r="1341" s="17" customFormat="1" x14ac:dyDescent="0.25"/>
    <row r="1342" s="17" customFormat="1" x14ac:dyDescent="0.25"/>
    <row r="1343" s="17" customFormat="1" x14ac:dyDescent="0.25"/>
    <row r="1344" s="17" customFormat="1" x14ac:dyDescent="0.25"/>
    <row r="1345" s="17" customFormat="1" x14ac:dyDescent="0.25"/>
    <row r="1346" s="17" customFormat="1" x14ac:dyDescent="0.25"/>
    <row r="1347" s="17" customFormat="1" x14ac:dyDescent="0.25"/>
    <row r="1348" s="17" customFormat="1" x14ac:dyDescent="0.25"/>
    <row r="1349" s="17" customFormat="1" x14ac:dyDescent="0.25"/>
    <row r="1350" s="17" customFormat="1" x14ac:dyDescent="0.25"/>
    <row r="1351" s="17" customFormat="1" x14ac:dyDescent="0.25"/>
    <row r="1352" s="17" customFormat="1" x14ac:dyDescent="0.25"/>
    <row r="1353" s="17" customFormat="1" x14ac:dyDescent="0.25"/>
    <row r="1354" s="17" customFormat="1" x14ac:dyDescent="0.25"/>
    <row r="1355" s="17" customFormat="1" x14ac:dyDescent="0.25"/>
    <row r="1356" s="17" customFormat="1" x14ac:dyDescent="0.25"/>
    <row r="1357" s="17" customFormat="1" x14ac:dyDescent="0.25"/>
    <row r="1358" s="17" customFormat="1" x14ac:dyDescent="0.25"/>
    <row r="1359" s="17" customFormat="1" x14ac:dyDescent="0.25"/>
    <row r="1360" s="17" customFormat="1" x14ac:dyDescent="0.25"/>
    <row r="1361" s="17" customFormat="1" x14ac:dyDescent="0.25"/>
    <row r="1362" s="17" customFormat="1" x14ac:dyDescent="0.25"/>
    <row r="1363" s="17" customFormat="1" x14ac:dyDescent="0.25"/>
    <row r="1364" s="17" customFormat="1" x14ac:dyDescent="0.25"/>
    <row r="1365" s="17" customFormat="1" x14ac:dyDescent="0.25"/>
    <row r="1366" s="17" customFormat="1" x14ac:dyDescent="0.25"/>
    <row r="1367" s="17" customFormat="1" x14ac:dyDescent="0.25"/>
    <row r="1368" s="17" customFormat="1" x14ac:dyDescent="0.25"/>
    <row r="1369" s="17" customFormat="1" x14ac:dyDescent="0.25"/>
    <row r="1370" s="17" customFormat="1" x14ac:dyDescent="0.25"/>
    <row r="1371" s="17" customFormat="1" x14ac:dyDescent="0.25"/>
    <row r="1372" s="17" customFormat="1" x14ac:dyDescent="0.25"/>
    <row r="1373" s="17" customFormat="1" x14ac:dyDescent="0.25"/>
    <row r="1374" s="17" customFormat="1" x14ac:dyDescent="0.25"/>
    <row r="1375" s="17" customFormat="1" x14ac:dyDescent="0.25"/>
    <row r="1376" s="17" customFormat="1" x14ac:dyDescent="0.25"/>
    <row r="1377" s="17" customFormat="1" x14ac:dyDescent="0.25"/>
    <row r="1378" s="17" customFormat="1" x14ac:dyDescent="0.25"/>
    <row r="1379" s="17" customFormat="1" x14ac:dyDescent="0.25"/>
    <row r="1380" s="17" customFormat="1" x14ac:dyDescent="0.25"/>
    <row r="1381" s="17" customFormat="1" x14ac:dyDescent="0.25"/>
    <row r="1382" s="17" customFormat="1" x14ac:dyDescent="0.25"/>
    <row r="1383" s="17" customFormat="1" x14ac:dyDescent="0.25"/>
    <row r="1384" s="17" customFormat="1" x14ac:dyDescent="0.25"/>
    <row r="1385" s="17" customFormat="1" x14ac:dyDescent="0.25"/>
    <row r="1386" s="17" customFormat="1" x14ac:dyDescent="0.25"/>
    <row r="1387" s="17" customFormat="1" x14ac:dyDescent="0.25"/>
    <row r="1388" s="17" customFormat="1" x14ac:dyDescent="0.25"/>
    <row r="1389" s="17" customFormat="1" x14ac:dyDescent="0.25"/>
    <row r="1390" s="17" customFormat="1" x14ac:dyDescent="0.25"/>
    <row r="1391" s="17" customFormat="1" x14ac:dyDescent="0.25"/>
    <row r="1392" s="17" customFormat="1" x14ac:dyDescent="0.25"/>
    <row r="1393" s="17" customFormat="1" x14ac:dyDescent="0.25"/>
    <row r="1394" s="17" customFormat="1" x14ac:dyDescent="0.25"/>
    <row r="1395" s="17" customFormat="1" x14ac:dyDescent="0.25"/>
    <row r="1396" s="17" customFormat="1" x14ac:dyDescent="0.25"/>
    <row r="1397" s="17" customFormat="1" x14ac:dyDescent="0.25"/>
    <row r="1398" s="17" customFormat="1" x14ac:dyDescent="0.25"/>
    <row r="1399" s="17" customFormat="1" x14ac:dyDescent="0.25"/>
    <row r="1400" s="17" customFormat="1" x14ac:dyDescent="0.25"/>
    <row r="1401" s="17" customFormat="1" x14ac:dyDescent="0.25"/>
    <row r="1402" s="17" customFormat="1" x14ac:dyDescent="0.25"/>
    <row r="1403" s="17" customFormat="1" x14ac:dyDescent="0.25"/>
    <row r="1404" s="17" customFormat="1" x14ac:dyDescent="0.25"/>
    <row r="1405" s="17" customFormat="1" x14ac:dyDescent="0.25"/>
    <row r="1406" s="17" customFormat="1" x14ac:dyDescent="0.25"/>
    <row r="1407" s="17" customFormat="1" x14ac:dyDescent="0.25"/>
    <row r="1408" s="17" customFormat="1" x14ac:dyDescent="0.25"/>
    <row r="1409" s="17" customFormat="1" x14ac:dyDescent="0.25"/>
    <row r="1410" s="17" customFormat="1" x14ac:dyDescent="0.25"/>
    <row r="1411" s="17" customFormat="1" x14ac:dyDescent="0.25"/>
    <row r="1412" s="17" customFormat="1" x14ac:dyDescent="0.25"/>
    <row r="1413" s="17" customFormat="1" x14ac:dyDescent="0.25"/>
    <row r="1414" s="17" customFormat="1" x14ac:dyDescent="0.25"/>
    <row r="1415" s="17" customFormat="1" x14ac:dyDescent="0.25"/>
    <row r="1416" s="17" customFormat="1" x14ac:dyDescent="0.25"/>
    <row r="1417" s="17" customFormat="1" x14ac:dyDescent="0.25"/>
    <row r="1418" s="17" customFormat="1" x14ac:dyDescent="0.25"/>
    <row r="1419" s="17" customFormat="1" x14ac:dyDescent="0.25"/>
    <row r="1420" s="17" customFormat="1" x14ac:dyDescent="0.25"/>
    <row r="1421" s="17" customFormat="1" x14ac:dyDescent="0.25"/>
    <row r="1422" s="17" customFormat="1" x14ac:dyDescent="0.25"/>
    <row r="1423" s="17" customFormat="1" x14ac:dyDescent="0.25"/>
    <row r="1424" s="17" customFormat="1" x14ac:dyDescent="0.25"/>
    <row r="1425" s="17" customFormat="1" x14ac:dyDescent="0.25"/>
    <row r="1426" s="17" customFormat="1" x14ac:dyDescent="0.25"/>
    <row r="1427" s="17" customFormat="1" x14ac:dyDescent="0.25"/>
    <row r="1428" s="17" customFormat="1" x14ac:dyDescent="0.25"/>
    <row r="1429" s="17" customFormat="1" x14ac:dyDescent="0.25"/>
    <row r="1430" s="17" customFormat="1" x14ac:dyDescent="0.25"/>
    <row r="1431" s="17" customFormat="1" x14ac:dyDescent="0.25"/>
    <row r="1432" s="17" customFormat="1" x14ac:dyDescent="0.25"/>
    <row r="1433" s="17" customFormat="1" x14ac:dyDescent="0.25"/>
    <row r="1434" s="17" customFormat="1" x14ac:dyDescent="0.25"/>
    <row r="1435" s="17" customFormat="1" x14ac:dyDescent="0.25"/>
    <row r="1436" s="17" customFormat="1" x14ac:dyDescent="0.25"/>
    <row r="1437" s="17" customFormat="1" x14ac:dyDescent="0.25"/>
    <row r="1438" s="17" customFormat="1" x14ac:dyDescent="0.25"/>
    <row r="1439" s="17" customFormat="1" x14ac:dyDescent="0.25"/>
    <row r="1440" s="17" customFormat="1" x14ac:dyDescent="0.25"/>
    <row r="1441" s="17" customFormat="1" x14ac:dyDescent="0.25"/>
    <row r="1442" s="17" customFormat="1" x14ac:dyDescent="0.25"/>
    <row r="1443" s="17" customFormat="1" x14ac:dyDescent="0.25"/>
    <row r="1444" s="17" customFormat="1" x14ac:dyDescent="0.25"/>
    <row r="1445" s="17" customFormat="1" x14ac:dyDescent="0.25"/>
    <row r="1446" s="17" customFormat="1" x14ac:dyDescent="0.25"/>
    <row r="1447" s="17" customFormat="1" x14ac:dyDescent="0.25"/>
    <row r="1448" s="17" customFormat="1" x14ac:dyDescent="0.25"/>
    <row r="1449" s="17" customFormat="1" x14ac:dyDescent="0.25"/>
    <row r="1450" s="17" customFormat="1" x14ac:dyDescent="0.25"/>
    <row r="1451" s="17" customFormat="1" x14ac:dyDescent="0.25"/>
    <row r="1452" s="17" customFormat="1" x14ac:dyDescent="0.25"/>
    <row r="1453" s="17" customFormat="1" x14ac:dyDescent="0.25"/>
    <row r="1454" s="17" customFormat="1" x14ac:dyDescent="0.25"/>
    <row r="1455" s="17" customFormat="1" x14ac:dyDescent="0.25"/>
    <row r="1456" s="17" customFormat="1" x14ac:dyDescent="0.25"/>
    <row r="1457" s="17" customFormat="1" x14ac:dyDescent="0.25"/>
    <row r="1458" s="17" customFormat="1" x14ac:dyDescent="0.25"/>
    <row r="1459" s="17" customFormat="1" x14ac:dyDescent="0.25"/>
    <row r="1460" s="17" customFormat="1" x14ac:dyDescent="0.25"/>
    <row r="1461" s="17" customFormat="1" x14ac:dyDescent="0.25"/>
    <row r="1462" s="17" customFormat="1" x14ac:dyDescent="0.25"/>
    <row r="1463" s="17" customFormat="1" x14ac:dyDescent="0.25"/>
    <row r="1464" s="17" customFormat="1" x14ac:dyDescent="0.25"/>
    <row r="1465" s="17" customFormat="1" x14ac:dyDescent="0.25"/>
    <row r="1466" s="17" customFormat="1" x14ac:dyDescent="0.25"/>
    <row r="1467" s="17" customFormat="1" x14ac:dyDescent="0.25"/>
    <row r="1468" s="17" customFormat="1" x14ac:dyDescent="0.25"/>
    <row r="1469" s="17" customFormat="1" x14ac:dyDescent="0.25"/>
    <row r="1470" s="17" customFormat="1" x14ac:dyDescent="0.25"/>
    <row r="1471" s="17" customFormat="1" x14ac:dyDescent="0.25"/>
    <row r="1472" s="17" customFormat="1" x14ac:dyDescent="0.25"/>
    <row r="1473" s="17" customFormat="1" x14ac:dyDescent="0.25"/>
    <row r="1474" s="17" customFormat="1" x14ac:dyDescent="0.25"/>
    <row r="1475" s="17" customFormat="1" x14ac:dyDescent="0.25"/>
    <row r="1476" s="17" customFormat="1" x14ac:dyDescent="0.25"/>
    <row r="1477" s="17" customFormat="1" x14ac:dyDescent="0.25"/>
    <row r="1478" s="17" customFormat="1" x14ac:dyDescent="0.25"/>
    <row r="1479" s="17" customFormat="1" x14ac:dyDescent="0.25"/>
    <row r="1480" s="17" customFormat="1" x14ac:dyDescent="0.25"/>
    <row r="1481" s="17" customFormat="1" x14ac:dyDescent="0.25"/>
    <row r="1482" s="17" customFormat="1" x14ac:dyDescent="0.25"/>
    <row r="1483" s="17" customFormat="1" x14ac:dyDescent="0.25"/>
    <row r="1484" s="17" customFormat="1" x14ac:dyDescent="0.25"/>
    <row r="1485" s="17" customFormat="1" x14ac:dyDescent="0.25"/>
    <row r="1486" s="17" customFormat="1" x14ac:dyDescent="0.25"/>
    <row r="1487" s="17" customFormat="1" x14ac:dyDescent="0.25"/>
    <row r="1488" s="17" customFormat="1" x14ac:dyDescent="0.25"/>
    <row r="1489" s="17" customFormat="1" x14ac:dyDescent="0.25"/>
    <row r="1490" s="17" customFormat="1" x14ac:dyDescent="0.25"/>
    <row r="1491" s="17" customFormat="1" x14ac:dyDescent="0.25"/>
    <row r="1492" s="17" customFormat="1" x14ac:dyDescent="0.25"/>
    <row r="1493" s="17" customFormat="1" x14ac:dyDescent="0.25"/>
    <row r="1494" s="17" customFormat="1" x14ac:dyDescent="0.25"/>
    <row r="1495" s="17" customFormat="1" x14ac:dyDescent="0.25"/>
    <row r="1496" s="17" customFormat="1" x14ac:dyDescent="0.25"/>
    <row r="1497" s="17" customFormat="1" x14ac:dyDescent="0.25"/>
    <row r="1498" s="17" customFormat="1" x14ac:dyDescent="0.25"/>
    <row r="1499" s="17" customFormat="1" x14ac:dyDescent="0.25"/>
    <row r="1500" s="17" customFormat="1" x14ac:dyDescent="0.25"/>
    <row r="1501" s="17" customFormat="1" x14ac:dyDescent="0.25"/>
    <row r="1502" s="17" customFormat="1" x14ac:dyDescent="0.25"/>
    <row r="1503" s="17" customFormat="1" x14ac:dyDescent="0.25"/>
    <row r="1504" s="17" customFormat="1" x14ac:dyDescent="0.25"/>
    <row r="1505" s="17" customFormat="1" x14ac:dyDescent="0.25"/>
    <row r="1506" s="17" customFormat="1" x14ac:dyDescent="0.25"/>
    <row r="1507" s="17" customFormat="1" x14ac:dyDescent="0.25"/>
    <row r="1508" s="17" customFormat="1" x14ac:dyDescent="0.25"/>
    <row r="1509" s="17" customFormat="1" x14ac:dyDescent="0.25"/>
    <row r="1510" s="17" customFormat="1" x14ac:dyDescent="0.25"/>
    <row r="1511" s="17" customFormat="1" x14ac:dyDescent="0.25"/>
    <row r="1512" s="17" customFormat="1" x14ac:dyDescent="0.25"/>
    <row r="1513" s="17" customFormat="1" x14ac:dyDescent="0.25"/>
    <row r="1514" s="17" customFormat="1" x14ac:dyDescent="0.25"/>
    <row r="1515" s="17" customFormat="1" x14ac:dyDescent="0.25"/>
    <row r="1516" s="17" customFormat="1" x14ac:dyDescent="0.25"/>
    <row r="1517" s="17" customFormat="1" x14ac:dyDescent="0.25"/>
    <row r="1518" s="17" customFormat="1" x14ac:dyDescent="0.25"/>
    <row r="1519" s="17" customFormat="1" x14ac:dyDescent="0.25"/>
    <row r="1520" s="17" customFormat="1" x14ac:dyDescent="0.25"/>
    <row r="1521" s="17" customFormat="1" x14ac:dyDescent="0.25"/>
    <row r="1522" s="17" customFormat="1" x14ac:dyDescent="0.25"/>
    <row r="1523" s="17" customFormat="1" x14ac:dyDescent="0.25"/>
    <row r="1524" s="17" customFormat="1" x14ac:dyDescent="0.25"/>
    <row r="1525" s="17" customFormat="1" x14ac:dyDescent="0.25"/>
    <row r="1526" s="17" customFormat="1" x14ac:dyDescent="0.25"/>
    <row r="1527" s="17" customFormat="1" x14ac:dyDescent="0.25"/>
    <row r="1528" s="17" customFormat="1" x14ac:dyDescent="0.25"/>
    <row r="1529" s="17" customFormat="1" x14ac:dyDescent="0.25"/>
    <row r="1530" s="17" customFormat="1" x14ac:dyDescent="0.25"/>
    <row r="1531" s="17" customFormat="1" x14ac:dyDescent="0.25"/>
    <row r="1532" s="17" customFormat="1" x14ac:dyDescent="0.25"/>
    <row r="1533" s="17" customFormat="1" x14ac:dyDescent="0.25"/>
    <row r="1534" s="17" customFormat="1" x14ac:dyDescent="0.25"/>
    <row r="1535" s="17" customFormat="1" x14ac:dyDescent="0.25"/>
    <row r="1536" s="17" customFormat="1" x14ac:dyDescent="0.25"/>
    <row r="1537" s="17" customFormat="1" x14ac:dyDescent="0.25"/>
    <row r="1538" s="17" customFormat="1" x14ac:dyDescent="0.25"/>
    <row r="1539" s="17" customFormat="1" x14ac:dyDescent="0.25"/>
    <row r="1540" s="17" customFormat="1" x14ac:dyDescent="0.25"/>
    <row r="1541" s="17" customFormat="1" x14ac:dyDescent="0.25"/>
    <row r="1542" s="17" customFormat="1" x14ac:dyDescent="0.25"/>
    <row r="1543" s="17" customFormat="1" x14ac:dyDescent="0.25"/>
    <row r="1544" s="17" customFormat="1" x14ac:dyDescent="0.25"/>
    <row r="1545" s="17" customFormat="1" x14ac:dyDescent="0.25"/>
    <row r="1546" s="17" customFormat="1" x14ac:dyDescent="0.25"/>
    <row r="1547" s="17" customFormat="1" x14ac:dyDescent="0.25"/>
    <row r="1548" s="17" customFormat="1" x14ac:dyDescent="0.25"/>
    <row r="1549" s="17" customFormat="1" x14ac:dyDescent="0.25"/>
    <row r="1550" s="17" customFormat="1" x14ac:dyDescent="0.25"/>
    <row r="1551" s="17" customFormat="1" x14ac:dyDescent="0.25"/>
    <row r="1552" s="17" customFormat="1" x14ac:dyDescent="0.25"/>
    <row r="1553" s="17" customFormat="1" x14ac:dyDescent="0.25"/>
    <row r="1554" s="17" customFormat="1" x14ac:dyDescent="0.25"/>
    <row r="1555" s="17" customFormat="1" x14ac:dyDescent="0.25"/>
    <row r="1556" s="17" customFormat="1" x14ac:dyDescent="0.25"/>
    <row r="1557" s="17" customFormat="1" x14ac:dyDescent="0.25"/>
    <row r="1558" s="17" customFormat="1" x14ac:dyDescent="0.25"/>
    <row r="1559" s="17" customFormat="1" x14ac:dyDescent="0.25"/>
    <row r="1560" s="17" customFormat="1" x14ac:dyDescent="0.25"/>
    <row r="1561" s="17" customFormat="1" x14ac:dyDescent="0.25"/>
    <row r="1562" s="17" customFormat="1" x14ac:dyDescent="0.25"/>
    <row r="1563" s="17" customFormat="1" x14ac:dyDescent="0.25"/>
    <row r="1564" s="17" customFormat="1" x14ac:dyDescent="0.25"/>
    <row r="1565" s="17" customFormat="1" x14ac:dyDescent="0.25"/>
    <row r="1566" s="17" customFormat="1" x14ac:dyDescent="0.25"/>
    <row r="1567" s="17" customFormat="1" x14ac:dyDescent="0.25"/>
    <row r="1568" s="17" customFormat="1" x14ac:dyDescent="0.25"/>
    <row r="1569" s="17" customFormat="1" x14ac:dyDescent="0.25"/>
    <row r="1570" s="17" customFormat="1" x14ac:dyDescent="0.25"/>
    <row r="1571" s="17" customFormat="1" x14ac:dyDescent="0.25"/>
    <row r="1572" s="17" customFormat="1" x14ac:dyDescent="0.25"/>
    <row r="1573" s="17" customFormat="1" x14ac:dyDescent="0.25"/>
    <row r="1574" s="17" customFormat="1" x14ac:dyDescent="0.25"/>
    <row r="1575" s="17" customFormat="1" x14ac:dyDescent="0.25"/>
    <row r="1576" s="17" customFormat="1" x14ac:dyDescent="0.25"/>
    <row r="1577" s="17" customFormat="1" x14ac:dyDescent="0.25"/>
    <row r="1578" s="17" customFormat="1" x14ac:dyDescent="0.25"/>
    <row r="1579" s="17" customFormat="1" x14ac:dyDescent="0.25"/>
    <row r="1580" s="17" customFormat="1" x14ac:dyDescent="0.25"/>
    <row r="1581" s="17" customFormat="1" x14ac:dyDescent="0.25"/>
    <row r="1582" s="17" customFormat="1" x14ac:dyDescent="0.25"/>
    <row r="1583" s="17" customFormat="1" x14ac:dyDescent="0.25"/>
    <row r="1584" s="17" customFormat="1" x14ac:dyDescent="0.25"/>
    <row r="1585" s="17" customFormat="1" x14ac:dyDescent="0.25"/>
    <row r="1586" s="17" customFormat="1" x14ac:dyDescent="0.25"/>
    <row r="1587" s="17" customFormat="1" x14ac:dyDescent="0.25"/>
    <row r="1588" s="17" customFormat="1" x14ac:dyDescent="0.25"/>
    <row r="1589" s="17" customFormat="1" x14ac:dyDescent="0.25"/>
    <row r="1590" s="17" customFormat="1" x14ac:dyDescent="0.25"/>
    <row r="1591" s="17" customFormat="1" x14ac:dyDescent="0.25"/>
    <row r="1592" s="17" customFormat="1" x14ac:dyDescent="0.25"/>
    <row r="1593" s="17" customFormat="1" x14ac:dyDescent="0.25"/>
    <row r="1594" s="17" customFormat="1" x14ac:dyDescent="0.25"/>
    <row r="1595" s="17" customFormat="1" x14ac:dyDescent="0.25"/>
    <row r="1596" s="17" customFormat="1" x14ac:dyDescent="0.25"/>
    <row r="1597" s="17" customFormat="1" x14ac:dyDescent="0.25"/>
    <row r="1598" s="17" customFormat="1" x14ac:dyDescent="0.25"/>
    <row r="1599" s="17" customFormat="1" x14ac:dyDescent="0.25"/>
    <row r="1600" s="17" customFormat="1" x14ac:dyDescent="0.25"/>
    <row r="1601" s="17" customFormat="1" x14ac:dyDescent="0.25"/>
    <row r="1602" s="17" customFormat="1" x14ac:dyDescent="0.25"/>
    <row r="1603" s="17" customFormat="1" x14ac:dyDescent="0.25"/>
    <row r="1604" s="17" customFormat="1" x14ac:dyDescent="0.25"/>
    <row r="1605" s="17" customFormat="1" x14ac:dyDescent="0.25"/>
    <row r="1606" s="17" customFormat="1" x14ac:dyDescent="0.25"/>
    <row r="1607" s="17" customFormat="1" x14ac:dyDescent="0.25"/>
    <row r="1608" s="17" customFormat="1" x14ac:dyDescent="0.25"/>
    <row r="1609" s="17" customFormat="1" x14ac:dyDescent="0.25"/>
    <row r="1610" s="17" customFormat="1" x14ac:dyDescent="0.25"/>
    <row r="1611" s="17" customFormat="1" x14ac:dyDescent="0.25"/>
    <row r="1612" s="17" customFormat="1" x14ac:dyDescent="0.25"/>
    <row r="1613" s="17" customFormat="1" x14ac:dyDescent="0.25"/>
    <row r="1614" s="17" customFormat="1" x14ac:dyDescent="0.25"/>
    <row r="1615" s="17" customFormat="1" x14ac:dyDescent="0.25"/>
    <row r="1616" s="17" customFormat="1" x14ac:dyDescent="0.25"/>
    <row r="1617" s="17" customFormat="1" x14ac:dyDescent="0.25"/>
    <row r="1618" s="17" customFormat="1" x14ac:dyDescent="0.25"/>
    <row r="1619" s="17" customFormat="1" x14ac:dyDescent="0.25"/>
    <row r="1620" s="17" customFormat="1" x14ac:dyDescent="0.25"/>
    <row r="1621" s="17" customFormat="1" x14ac:dyDescent="0.25"/>
    <row r="1622" s="17" customFormat="1" x14ac:dyDescent="0.25"/>
    <row r="1623" s="17" customFormat="1" x14ac:dyDescent="0.25"/>
    <row r="1624" s="17" customFormat="1" x14ac:dyDescent="0.25"/>
    <row r="1625" s="17" customFormat="1" x14ac:dyDescent="0.25"/>
    <row r="1626" s="17" customFormat="1" x14ac:dyDescent="0.25"/>
    <row r="1627" s="17" customFormat="1" x14ac:dyDescent="0.25"/>
    <row r="1628" s="17" customFormat="1" x14ac:dyDescent="0.25"/>
    <row r="1629" s="17" customFormat="1" x14ac:dyDescent="0.25"/>
    <row r="1630" s="17" customFormat="1" x14ac:dyDescent="0.25"/>
    <row r="1631" s="17" customFormat="1" x14ac:dyDescent="0.25"/>
    <row r="1632" s="17" customFormat="1" x14ac:dyDescent="0.25"/>
    <row r="1633" s="17" customFormat="1" x14ac:dyDescent="0.25"/>
    <row r="1634" s="17" customFormat="1" x14ac:dyDescent="0.25"/>
    <row r="1635" s="17" customFormat="1" x14ac:dyDescent="0.25"/>
    <row r="1636" s="17" customFormat="1" x14ac:dyDescent="0.25"/>
    <row r="1637" s="17" customFormat="1" x14ac:dyDescent="0.25"/>
    <row r="1638" s="17" customFormat="1" x14ac:dyDescent="0.25"/>
    <row r="1639" s="17" customFormat="1" x14ac:dyDescent="0.25"/>
    <row r="1640" s="17" customFormat="1" x14ac:dyDescent="0.25"/>
    <row r="1641" s="17" customFormat="1" x14ac:dyDescent="0.25"/>
    <row r="1642" s="17" customFormat="1" x14ac:dyDescent="0.25"/>
    <row r="1643" s="17" customFormat="1" x14ac:dyDescent="0.25"/>
    <row r="1644" s="17" customFormat="1" x14ac:dyDescent="0.25"/>
    <row r="1645" s="17" customFormat="1" x14ac:dyDescent="0.25"/>
    <row r="1646" s="17" customFormat="1" x14ac:dyDescent="0.25"/>
    <row r="1647" s="17" customFormat="1" x14ac:dyDescent="0.25"/>
    <row r="1648" s="17" customFormat="1" x14ac:dyDescent="0.25"/>
    <row r="1649" s="17" customFormat="1" x14ac:dyDescent="0.25"/>
    <row r="1650" s="17" customFormat="1" x14ac:dyDescent="0.25"/>
    <row r="1651" s="17" customFormat="1" x14ac:dyDescent="0.25"/>
    <row r="1652" s="17" customFormat="1" x14ac:dyDescent="0.25"/>
    <row r="1653" s="17" customFormat="1" x14ac:dyDescent="0.25"/>
    <row r="1654" s="17" customFormat="1" x14ac:dyDescent="0.25"/>
    <row r="1655" s="17" customFormat="1" x14ac:dyDescent="0.25"/>
    <row r="1656" s="17" customFormat="1" x14ac:dyDescent="0.25"/>
    <row r="1657" s="17" customFormat="1" x14ac:dyDescent="0.25"/>
    <row r="1658" s="17" customFormat="1" x14ac:dyDescent="0.25"/>
    <row r="1659" s="17" customFormat="1" x14ac:dyDescent="0.25"/>
    <row r="1660" s="17" customFormat="1" x14ac:dyDescent="0.25"/>
    <row r="1661" s="17" customFormat="1" x14ac:dyDescent="0.25"/>
    <row r="1662" s="17" customFormat="1" x14ac:dyDescent="0.25"/>
    <row r="1663" s="17" customFormat="1" x14ac:dyDescent="0.25"/>
    <row r="1664" s="17" customFormat="1" x14ac:dyDescent="0.25"/>
    <row r="1665" s="17" customFormat="1" x14ac:dyDescent="0.25"/>
    <row r="1666" s="17" customFormat="1" x14ac:dyDescent="0.25"/>
    <row r="1667" s="17" customFormat="1" x14ac:dyDescent="0.25"/>
    <row r="1668" s="17" customFormat="1" x14ac:dyDescent="0.25"/>
    <row r="1669" s="17" customFormat="1" x14ac:dyDescent="0.25"/>
    <row r="1670" s="17" customFormat="1" x14ac:dyDescent="0.25"/>
    <row r="1671" s="17" customFormat="1" x14ac:dyDescent="0.25"/>
    <row r="1672" s="17" customFormat="1" x14ac:dyDescent="0.25"/>
    <row r="1673" s="17" customFormat="1" x14ac:dyDescent="0.25"/>
    <row r="1674" s="17" customFormat="1" x14ac:dyDescent="0.25"/>
    <row r="1675" s="17" customFormat="1" x14ac:dyDescent="0.25"/>
    <row r="1676" s="17" customFormat="1" x14ac:dyDescent="0.25"/>
    <row r="1677" s="17" customFormat="1" x14ac:dyDescent="0.25"/>
    <row r="1678" s="17" customFormat="1" x14ac:dyDescent="0.25"/>
    <row r="1679" s="17" customFormat="1" x14ac:dyDescent="0.25"/>
    <row r="1680" s="17" customFormat="1" x14ac:dyDescent="0.25"/>
    <row r="1681" s="17" customFormat="1" x14ac:dyDescent="0.25"/>
    <row r="1682" s="17" customFormat="1" x14ac:dyDescent="0.25"/>
    <row r="1683" s="17" customFormat="1" x14ac:dyDescent="0.25"/>
    <row r="1684" s="17" customFormat="1" x14ac:dyDescent="0.25"/>
    <row r="1685" s="17" customFormat="1" x14ac:dyDescent="0.25"/>
    <row r="1686" s="17" customFormat="1" x14ac:dyDescent="0.25"/>
    <row r="1687" s="17" customFormat="1" x14ac:dyDescent="0.25"/>
    <row r="1688" s="17" customFormat="1" x14ac:dyDescent="0.25"/>
    <row r="1689" s="17" customFormat="1" x14ac:dyDescent="0.25"/>
    <row r="1690" s="17" customFormat="1" x14ac:dyDescent="0.25"/>
    <row r="1691" s="17" customFormat="1" x14ac:dyDescent="0.25"/>
    <row r="1692" s="17" customFormat="1" x14ac:dyDescent="0.25"/>
    <row r="1693" s="17" customFormat="1" x14ac:dyDescent="0.25"/>
    <row r="1694" s="17" customFormat="1" x14ac:dyDescent="0.25"/>
    <row r="1695" s="17" customFormat="1" x14ac:dyDescent="0.25"/>
    <row r="1696" s="17" customFormat="1" x14ac:dyDescent="0.25"/>
    <row r="1697" s="17" customFormat="1" x14ac:dyDescent="0.25"/>
    <row r="1698" s="17" customFormat="1" x14ac:dyDescent="0.25"/>
    <row r="1699" s="17" customFormat="1" x14ac:dyDescent="0.25"/>
    <row r="1700" s="17" customFormat="1" x14ac:dyDescent="0.25"/>
    <row r="1701" s="17" customFormat="1" x14ac:dyDescent="0.25"/>
    <row r="1702" s="17" customFormat="1" x14ac:dyDescent="0.25"/>
    <row r="1703" s="17" customFormat="1" x14ac:dyDescent="0.25"/>
    <row r="1704" s="17" customFormat="1" x14ac:dyDescent="0.25"/>
    <row r="1705" s="17" customFormat="1" x14ac:dyDescent="0.25"/>
    <row r="1706" s="17" customFormat="1" x14ac:dyDescent="0.25"/>
    <row r="1707" s="17" customFormat="1" x14ac:dyDescent="0.25"/>
    <row r="1708" s="17" customFormat="1" x14ac:dyDescent="0.25"/>
    <row r="1709" s="17" customFormat="1" x14ac:dyDescent="0.25"/>
    <row r="1710" s="17" customFormat="1" x14ac:dyDescent="0.25"/>
    <row r="1711" s="17" customFormat="1" x14ac:dyDescent="0.25"/>
    <row r="1712" s="17" customFormat="1" x14ac:dyDescent="0.25"/>
    <row r="1713" s="17" customFormat="1" x14ac:dyDescent="0.25"/>
    <row r="1714" s="17" customFormat="1" x14ac:dyDescent="0.25"/>
    <row r="1715" s="17" customFormat="1" x14ac:dyDescent="0.25"/>
    <row r="1716" s="17" customFormat="1" x14ac:dyDescent="0.25"/>
    <row r="1717" s="17" customFormat="1" x14ac:dyDescent="0.25"/>
    <row r="1718" s="17" customFormat="1" x14ac:dyDescent="0.25"/>
    <row r="1719" s="17" customFormat="1" x14ac:dyDescent="0.25"/>
    <row r="1720" s="17" customFormat="1" x14ac:dyDescent="0.25"/>
    <row r="1721" s="17" customFormat="1" x14ac:dyDescent="0.25"/>
    <row r="1722" s="17" customFormat="1" x14ac:dyDescent="0.25"/>
    <row r="1723" s="17" customFormat="1" x14ac:dyDescent="0.25"/>
    <row r="1724" s="17" customFormat="1" x14ac:dyDescent="0.25"/>
    <row r="1725" s="17" customFormat="1" x14ac:dyDescent="0.25"/>
    <row r="1726" s="17" customFormat="1" x14ac:dyDescent="0.25"/>
    <row r="1727" s="17" customFormat="1" x14ac:dyDescent="0.25"/>
    <row r="1728" s="17" customFormat="1" x14ac:dyDescent="0.25"/>
    <row r="1729" s="17" customFormat="1" x14ac:dyDescent="0.25"/>
    <row r="1730" s="17" customFormat="1" x14ac:dyDescent="0.25"/>
    <row r="1731" s="17" customFormat="1" x14ac:dyDescent="0.25"/>
    <row r="1732" s="17" customFormat="1" x14ac:dyDescent="0.25"/>
    <row r="1733" s="17" customFormat="1" x14ac:dyDescent="0.25"/>
    <row r="1734" s="17" customFormat="1" x14ac:dyDescent="0.25"/>
    <row r="1735" s="17" customFormat="1" x14ac:dyDescent="0.25"/>
    <row r="1736" s="17" customFormat="1" x14ac:dyDescent="0.25"/>
    <row r="1737" s="17" customFormat="1" x14ac:dyDescent="0.25"/>
    <row r="1738" s="17" customFormat="1" x14ac:dyDescent="0.25"/>
    <row r="1739" s="17" customFormat="1" x14ac:dyDescent="0.25"/>
    <row r="1740" s="17" customFormat="1" x14ac:dyDescent="0.25"/>
    <row r="1741" s="17" customFormat="1" x14ac:dyDescent="0.25"/>
    <row r="1742" s="17" customFormat="1" x14ac:dyDescent="0.25"/>
    <row r="1743" s="17" customFormat="1" x14ac:dyDescent="0.25"/>
    <row r="1744" s="17" customFormat="1" x14ac:dyDescent="0.25"/>
    <row r="1745" s="17" customFormat="1" x14ac:dyDescent="0.25"/>
    <row r="1746" s="17" customFormat="1" x14ac:dyDescent="0.25"/>
    <row r="1747" s="17" customFormat="1" x14ac:dyDescent="0.25"/>
    <row r="1748" s="17" customFormat="1" x14ac:dyDescent="0.25"/>
    <row r="1749" s="17" customFormat="1" x14ac:dyDescent="0.25"/>
    <row r="1750" s="17" customFormat="1" x14ac:dyDescent="0.25"/>
    <row r="1751" s="17" customFormat="1" x14ac:dyDescent="0.25"/>
    <row r="1752" s="17" customFormat="1" x14ac:dyDescent="0.25"/>
    <row r="1753" s="17" customFormat="1" x14ac:dyDescent="0.25"/>
    <row r="1754" s="17" customFormat="1" x14ac:dyDescent="0.25"/>
    <row r="1755" s="17" customFormat="1" x14ac:dyDescent="0.25"/>
    <row r="1756" s="17" customFormat="1" x14ac:dyDescent="0.25"/>
    <row r="1757" s="17" customFormat="1" x14ac:dyDescent="0.25"/>
    <row r="1758" s="17" customFormat="1" x14ac:dyDescent="0.25"/>
    <row r="1759" s="17" customFormat="1" x14ac:dyDescent="0.25"/>
    <row r="1760" s="17" customFormat="1" x14ac:dyDescent="0.25"/>
    <row r="1761" s="17" customFormat="1" x14ac:dyDescent="0.25"/>
    <row r="1762" s="17" customFormat="1" x14ac:dyDescent="0.25"/>
    <row r="1763" s="17" customFormat="1" x14ac:dyDescent="0.25"/>
    <row r="1764" s="17" customFormat="1" x14ac:dyDescent="0.25"/>
    <row r="1765" s="17" customFormat="1" x14ac:dyDescent="0.25"/>
    <row r="1766" s="17" customFormat="1" x14ac:dyDescent="0.25"/>
    <row r="1767" s="17" customFormat="1" x14ac:dyDescent="0.25"/>
    <row r="1768" s="17" customFormat="1" x14ac:dyDescent="0.25"/>
    <row r="1769" s="17" customFormat="1" x14ac:dyDescent="0.25"/>
    <row r="1770" s="17" customFormat="1" x14ac:dyDescent="0.25"/>
    <row r="1771" s="17" customFormat="1" x14ac:dyDescent="0.25"/>
    <row r="1772" s="17" customFormat="1" x14ac:dyDescent="0.25"/>
    <row r="1773" s="17" customFormat="1" x14ac:dyDescent="0.25"/>
    <row r="1774" s="17" customFormat="1" x14ac:dyDescent="0.25"/>
    <row r="1775" s="17" customFormat="1" x14ac:dyDescent="0.25"/>
    <row r="1776" s="17" customFormat="1" x14ac:dyDescent="0.25"/>
    <row r="1777" s="17" customFormat="1" x14ac:dyDescent="0.25"/>
    <row r="1778" s="17" customFormat="1" x14ac:dyDescent="0.25"/>
    <row r="1779" s="17" customFormat="1" x14ac:dyDescent="0.25"/>
    <row r="1780" s="17" customFormat="1" x14ac:dyDescent="0.25"/>
    <row r="1781" s="17" customFormat="1" x14ac:dyDescent="0.25"/>
    <row r="1782" s="17" customFormat="1" x14ac:dyDescent="0.25"/>
    <row r="1783" s="17" customFormat="1" x14ac:dyDescent="0.25"/>
    <row r="1784" s="17" customFormat="1" x14ac:dyDescent="0.25"/>
    <row r="1785" s="17" customFormat="1" x14ac:dyDescent="0.25"/>
    <row r="1786" s="17" customFormat="1" x14ac:dyDescent="0.25"/>
    <row r="1787" s="17" customFormat="1" x14ac:dyDescent="0.25"/>
    <row r="1788" s="17" customFormat="1" x14ac:dyDescent="0.25"/>
    <row r="1789" s="17" customFormat="1" x14ac:dyDescent="0.25"/>
    <row r="1790" s="17" customFormat="1" x14ac:dyDescent="0.25"/>
    <row r="1791" s="17" customFormat="1" x14ac:dyDescent="0.25"/>
    <row r="1792" s="17" customFormat="1" x14ac:dyDescent="0.25"/>
    <row r="1793" s="17" customFormat="1" x14ac:dyDescent="0.25"/>
    <row r="1794" s="17" customFormat="1" x14ac:dyDescent="0.25"/>
    <row r="1795" s="17" customFormat="1" x14ac:dyDescent="0.25"/>
    <row r="1796" s="17" customFormat="1" x14ac:dyDescent="0.25"/>
    <row r="1797" s="17" customFormat="1" x14ac:dyDescent="0.25"/>
    <row r="1798" s="17" customFormat="1" x14ac:dyDescent="0.25"/>
    <row r="1799" s="17" customFormat="1" x14ac:dyDescent="0.25"/>
    <row r="1800" s="17" customFormat="1" x14ac:dyDescent="0.25"/>
    <row r="1801" s="17" customFormat="1" x14ac:dyDescent="0.25"/>
    <row r="1802" s="17" customFormat="1" x14ac:dyDescent="0.25"/>
    <row r="1803" s="17" customFormat="1" x14ac:dyDescent="0.25"/>
    <row r="1804" s="17" customFormat="1" x14ac:dyDescent="0.25"/>
    <row r="1805" s="17" customFormat="1" x14ac:dyDescent="0.25"/>
    <row r="1806" s="17" customFormat="1" x14ac:dyDescent="0.25"/>
    <row r="1807" s="17" customFormat="1" x14ac:dyDescent="0.25"/>
    <row r="1808" s="17" customFormat="1" x14ac:dyDescent="0.25"/>
    <row r="1809" s="17" customFormat="1" x14ac:dyDescent="0.25"/>
    <row r="1810" s="17" customFormat="1" x14ac:dyDescent="0.25"/>
    <row r="1811" s="17" customFormat="1" x14ac:dyDescent="0.25"/>
    <row r="1812" s="17" customFormat="1" x14ac:dyDescent="0.25"/>
    <row r="1813" s="17" customFormat="1" x14ac:dyDescent="0.25"/>
    <row r="1814" s="17" customFormat="1" x14ac:dyDescent="0.25"/>
    <row r="1815" s="17" customFormat="1" x14ac:dyDescent="0.25"/>
    <row r="1816" s="17" customFormat="1" x14ac:dyDescent="0.25"/>
    <row r="1817" s="17" customFormat="1" x14ac:dyDescent="0.25"/>
    <row r="1818" s="17" customFormat="1" x14ac:dyDescent="0.25"/>
    <row r="1819" s="17" customFormat="1" x14ac:dyDescent="0.25"/>
    <row r="1820" s="17" customFormat="1" x14ac:dyDescent="0.25"/>
    <row r="1821" s="17" customFormat="1" x14ac:dyDescent="0.25"/>
    <row r="1822" s="17" customFormat="1" x14ac:dyDescent="0.25"/>
    <row r="1823" s="17" customFormat="1" x14ac:dyDescent="0.25"/>
    <row r="1824" s="17" customFormat="1" x14ac:dyDescent="0.25"/>
    <row r="1825" s="17" customFormat="1" x14ac:dyDescent="0.25"/>
    <row r="1826" s="17" customFormat="1" x14ac:dyDescent="0.25"/>
    <row r="1827" s="17" customFormat="1" x14ac:dyDescent="0.25"/>
    <row r="1828" s="17" customFormat="1" x14ac:dyDescent="0.25"/>
    <row r="1829" s="17" customFormat="1" x14ac:dyDescent="0.25"/>
    <row r="1830" s="17" customFormat="1" x14ac:dyDescent="0.25"/>
    <row r="1831" s="17" customFormat="1" x14ac:dyDescent="0.25"/>
    <row r="1832" s="17" customFormat="1" x14ac:dyDescent="0.25"/>
    <row r="1833" s="17" customFormat="1" x14ac:dyDescent="0.25"/>
    <row r="1834" s="17" customFormat="1" x14ac:dyDescent="0.25"/>
    <row r="1835" s="17" customFormat="1" x14ac:dyDescent="0.25"/>
    <row r="1836" s="17" customFormat="1" x14ac:dyDescent="0.25"/>
    <row r="1837" s="17" customFormat="1" x14ac:dyDescent="0.25"/>
    <row r="1838" s="17" customFormat="1" x14ac:dyDescent="0.25"/>
    <row r="1839" s="17" customFormat="1" x14ac:dyDescent="0.25"/>
    <row r="1840" s="17" customFormat="1" x14ac:dyDescent="0.25"/>
    <row r="1841" s="17" customFormat="1" x14ac:dyDescent="0.25"/>
    <row r="1842" s="17" customFormat="1" x14ac:dyDescent="0.25"/>
    <row r="1843" s="17" customFormat="1" x14ac:dyDescent="0.25"/>
    <row r="1844" s="17" customFormat="1" x14ac:dyDescent="0.25"/>
    <row r="1845" s="17" customFormat="1" x14ac:dyDescent="0.25"/>
    <row r="1846" s="17" customFormat="1" x14ac:dyDescent="0.25"/>
    <row r="1847" s="17" customFormat="1" x14ac:dyDescent="0.25"/>
    <row r="1848" s="17" customFormat="1" x14ac:dyDescent="0.25"/>
    <row r="1849" s="17" customFormat="1" x14ac:dyDescent="0.25"/>
    <row r="1850" s="17" customFormat="1" x14ac:dyDescent="0.25"/>
    <row r="1851" s="17" customFormat="1" x14ac:dyDescent="0.25"/>
    <row r="1852" s="17" customFormat="1" x14ac:dyDescent="0.25"/>
    <row r="1853" s="17" customFormat="1" x14ac:dyDescent="0.25"/>
    <row r="1854" s="17" customFormat="1" x14ac:dyDescent="0.25"/>
    <row r="1855" s="17" customFormat="1" x14ac:dyDescent="0.25"/>
    <row r="1856" s="17" customFormat="1" x14ac:dyDescent="0.25"/>
    <row r="1857" s="17" customFormat="1" x14ac:dyDescent="0.25"/>
    <row r="1858" s="17" customFormat="1" x14ac:dyDescent="0.25"/>
    <row r="1859" s="17" customFormat="1" x14ac:dyDescent="0.25"/>
    <row r="1860" s="17" customFormat="1" x14ac:dyDescent="0.25"/>
    <row r="1861" s="17" customFormat="1" x14ac:dyDescent="0.25"/>
    <row r="1862" s="17" customFormat="1" x14ac:dyDescent="0.25"/>
    <row r="1863" s="17" customFormat="1" x14ac:dyDescent="0.25"/>
    <row r="1864" s="17" customFormat="1" x14ac:dyDescent="0.25"/>
    <row r="1865" s="17" customFormat="1" x14ac:dyDescent="0.25"/>
    <row r="1866" s="17" customFormat="1" x14ac:dyDescent="0.25"/>
    <row r="1867" s="17" customFormat="1" x14ac:dyDescent="0.25"/>
    <row r="1868" s="17" customFormat="1" x14ac:dyDescent="0.25"/>
    <row r="1869" s="17" customFormat="1" x14ac:dyDescent="0.25"/>
    <row r="1870" s="17" customFormat="1" x14ac:dyDescent="0.25"/>
    <row r="1871" s="17" customFormat="1" x14ac:dyDescent="0.25"/>
    <row r="1872" s="17" customFormat="1" x14ac:dyDescent="0.25"/>
    <row r="1873" s="17" customFormat="1" x14ac:dyDescent="0.25"/>
    <row r="1874" s="17" customFormat="1" x14ac:dyDescent="0.25"/>
    <row r="1875" s="17" customFormat="1" x14ac:dyDescent="0.25"/>
    <row r="1876" s="17" customFormat="1" x14ac:dyDescent="0.25"/>
    <row r="1877" s="17" customFormat="1" x14ac:dyDescent="0.25"/>
    <row r="1878" s="17" customFormat="1" x14ac:dyDescent="0.25"/>
    <row r="1879" s="17" customFormat="1" x14ac:dyDescent="0.25"/>
    <row r="1880" s="17" customFormat="1" x14ac:dyDescent="0.25"/>
    <row r="1881" s="17" customFormat="1" x14ac:dyDescent="0.25"/>
    <row r="1882" s="17" customFormat="1" x14ac:dyDescent="0.25"/>
    <row r="1883" s="17" customFormat="1" x14ac:dyDescent="0.25"/>
    <row r="1884" s="17" customFormat="1" x14ac:dyDescent="0.25"/>
    <row r="1885" s="17" customFormat="1" x14ac:dyDescent="0.25"/>
    <row r="1886" s="17" customFormat="1" x14ac:dyDescent="0.25"/>
    <row r="1887" s="17" customFormat="1" x14ac:dyDescent="0.25"/>
    <row r="1888" s="17" customFormat="1" x14ac:dyDescent="0.25"/>
    <row r="1889" s="17" customFormat="1" x14ac:dyDescent="0.25"/>
    <row r="1890" s="17" customFormat="1" x14ac:dyDescent="0.25"/>
    <row r="1891" s="17" customFormat="1" x14ac:dyDescent="0.25"/>
    <row r="1892" s="17" customFormat="1" x14ac:dyDescent="0.25"/>
    <row r="1893" s="17" customFormat="1" x14ac:dyDescent="0.25"/>
    <row r="1894" s="17" customFormat="1" x14ac:dyDescent="0.25"/>
    <row r="1895" s="17" customFormat="1" x14ac:dyDescent="0.25"/>
    <row r="1896" s="17" customFormat="1" x14ac:dyDescent="0.25"/>
    <row r="1897" s="17" customFormat="1" x14ac:dyDescent="0.25"/>
    <row r="1898" s="17" customFormat="1" x14ac:dyDescent="0.25"/>
    <row r="1899" s="17" customFormat="1" x14ac:dyDescent="0.25"/>
    <row r="1900" s="17" customFormat="1" x14ac:dyDescent="0.25"/>
    <row r="1901" s="17" customFormat="1" x14ac:dyDescent="0.25"/>
    <row r="1902" s="17" customFormat="1" x14ac:dyDescent="0.25"/>
    <row r="1903" s="17" customFormat="1" x14ac:dyDescent="0.25"/>
    <row r="1904" s="17" customFormat="1" x14ac:dyDescent="0.25"/>
    <row r="1905" s="17" customFormat="1" x14ac:dyDescent="0.25"/>
    <row r="1906" s="17" customFormat="1" x14ac:dyDescent="0.25"/>
    <row r="1907" s="17" customFormat="1" x14ac:dyDescent="0.25"/>
    <row r="1908" s="17" customFormat="1" x14ac:dyDescent="0.25"/>
    <row r="1909" s="17" customFormat="1" x14ac:dyDescent="0.25"/>
    <row r="1910" s="17" customFormat="1" x14ac:dyDescent="0.25"/>
    <row r="1911" s="17" customFormat="1" x14ac:dyDescent="0.25"/>
    <row r="1912" s="17" customFormat="1" x14ac:dyDescent="0.25"/>
    <row r="1913" s="17" customFormat="1" x14ac:dyDescent="0.25"/>
    <row r="1914" s="17" customFormat="1" x14ac:dyDescent="0.25"/>
    <row r="1915" s="17" customFormat="1" x14ac:dyDescent="0.25"/>
    <row r="1916" s="17" customFormat="1" x14ac:dyDescent="0.25"/>
    <row r="1917" s="17" customFormat="1" x14ac:dyDescent="0.25"/>
    <row r="1918" s="17" customFormat="1" x14ac:dyDescent="0.25"/>
    <row r="1919" s="17" customFormat="1" x14ac:dyDescent="0.25"/>
    <row r="1920" s="17" customFormat="1" x14ac:dyDescent="0.25"/>
    <row r="1921" s="17" customFormat="1" x14ac:dyDescent="0.25"/>
    <row r="1922" s="17" customFormat="1" x14ac:dyDescent="0.25"/>
    <row r="1923" s="17" customFormat="1" x14ac:dyDescent="0.25"/>
    <row r="1924" s="17" customFormat="1" x14ac:dyDescent="0.25"/>
    <row r="1925" s="17" customFormat="1" x14ac:dyDescent="0.25"/>
    <row r="1926" s="17" customFormat="1" x14ac:dyDescent="0.25"/>
    <row r="1927" s="17" customFormat="1" x14ac:dyDescent="0.25"/>
    <row r="1928" s="17" customFormat="1" x14ac:dyDescent="0.25"/>
    <row r="1929" s="17" customFormat="1" x14ac:dyDescent="0.25"/>
    <row r="1930" s="17" customFormat="1" x14ac:dyDescent="0.25"/>
    <row r="1931" s="17" customFormat="1" x14ac:dyDescent="0.25"/>
    <row r="1932" s="17" customFormat="1" x14ac:dyDescent="0.25"/>
    <row r="1933" s="17" customFormat="1" x14ac:dyDescent="0.25"/>
    <row r="1934" s="17" customFormat="1" x14ac:dyDescent="0.25"/>
    <row r="1935" s="17" customFormat="1" x14ac:dyDescent="0.25"/>
    <row r="1936" s="17" customFormat="1" x14ac:dyDescent="0.25"/>
    <row r="1937" s="17" customFormat="1" x14ac:dyDescent="0.25"/>
    <row r="1938" s="17" customFormat="1" x14ac:dyDescent="0.25"/>
    <row r="1939" s="17" customFormat="1" x14ac:dyDescent="0.25"/>
    <row r="1940" s="17" customFormat="1" x14ac:dyDescent="0.25"/>
    <row r="1941" s="17" customFormat="1" x14ac:dyDescent="0.25"/>
    <row r="1942" s="17" customFormat="1" x14ac:dyDescent="0.25"/>
    <row r="1943" s="17" customFormat="1" x14ac:dyDescent="0.25"/>
    <row r="1944" s="17" customFormat="1" x14ac:dyDescent="0.25"/>
    <row r="1945" s="17" customFormat="1" x14ac:dyDescent="0.25"/>
    <row r="1946" s="17" customFormat="1" x14ac:dyDescent="0.25"/>
    <row r="1947" s="17" customFormat="1" x14ac:dyDescent="0.25"/>
    <row r="1948" s="17" customFormat="1" x14ac:dyDescent="0.25"/>
    <row r="1949" s="17" customFormat="1" x14ac:dyDescent="0.25"/>
    <row r="1950" s="17" customFormat="1" x14ac:dyDescent="0.25"/>
    <row r="1951" s="17" customFormat="1" x14ac:dyDescent="0.25"/>
    <row r="1952" s="17" customFormat="1" x14ac:dyDescent="0.25"/>
    <row r="1953" s="17" customFormat="1" x14ac:dyDescent="0.25"/>
    <row r="1954" s="17" customFormat="1" x14ac:dyDescent="0.25"/>
    <row r="1955" s="17" customFormat="1" x14ac:dyDescent="0.25"/>
    <row r="1956" s="17" customFormat="1" x14ac:dyDescent="0.25"/>
    <row r="1957" s="17" customFormat="1" x14ac:dyDescent="0.25"/>
    <row r="1958" s="17" customFormat="1" x14ac:dyDescent="0.25"/>
    <row r="1959" s="17" customFormat="1" x14ac:dyDescent="0.25"/>
    <row r="1960" s="17" customFormat="1" x14ac:dyDescent="0.25"/>
    <row r="1961" s="17" customFormat="1" x14ac:dyDescent="0.25"/>
    <row r="1962" s="17" customFormat="1" x14ac:dyDescent="0.25"/>
    <row r="1963" s="17" customFormat="1" x14ac:dyDescent="0.25"/>
    <row r="1964" s="17" customFormat="1" x14ac:dyDescent="0.25"/>
    <row r="1965" s="17" customFormat="1" x14ac:dyDescent="0.25"/>
    <row r="1966" s="17" customFormat="1" x14ac:dyDescent="0.25"/>
    <row r="1967" s="17" customFormat="1" x14ac:dyDescent="0.25"/>
    <row r="1968" s="17" customFormat="1" x14ac:dyDescent="0.25"/>
    <row r="1969" s="17" customFormat="1" x14ac:dyDescent="0.25"/>
    <row r="1970" s="17" customFormat="1" x14ac:dyDescent="0.25"/>
    <row r="1971" s="17" customFormat="1" x14ac:dyDescent="0.25"/>
    <row r="1972" s="17" customFormat="1" x14ac:dyDescent="0.25"/>
    <row r="1973" s="17" customFormat="1" x14ac:dyDescent="0.25"/>
    <row r="1974" s="17" customFormat="1" x14ac:dyDescent="0.25"/>
    <row r="1975" s="17" customFormat="1" x14ac:dyDescent="0.25"/>
    <row r="1976" s="17" customFormat="1" x14ac:dyDescent="0.25"/>
    <row r="1977" s="17" customFormat="1" x14ac:dyDescent="0.25"/>
    <row r="1978" s="17" customFormat="1" x14ac:dyDescent="0.25"/>
    <row r="1979" s="17" customFormat="1" x14ac:dyDescent="0.25"/>
    <row r="1980" s="17" customFormat="1" x14ac:dyDescent="0.25"/>
    <row r="1981" s="17" customFormat="1" x14ac:dyDescent="0.25"/>
    <row r="1982" s="17" customFormat="1" x14ac:dyDescent="0.25"/>
    <row r="1983" s="17" customFormat="1" x14ac:dyDescent="0.25"/>
    <row r="1984" s="17" customFormat="1" x14ac:dyDescent="0.25"/>
    <row r="1985" s="17" customFormat="1" x14ac:dyDescent="0.25"/>
    <row r="1986" s="17" customFormat="1" x14ac:dyDescent="0.25"/>
    <row r="1987" s="17" customFormat="1" x14ac:dyDescent="0.25"/>
    <row r="1988" s="17" customFormat="1" x14ac:dyDescent="0.25"/>
    <row r="1989" s="17" customFormat="1" x14ac:dyDescent="0.25"/>
    <row r="1990" s="17" customFormat="1" x14ac:dyDescent="0.25"/>
    <row r="1991" s="17" customFormat="1" x14ac:dyDescent="0.25"/>
    <row r="1992" s="17" customFormat="1" x14ac:dyDescent="0.25"/>
    <row r="1993" s="17" customFormat="1" x14ac:dyDescent="0.25"/>
    <row r="1994" s="17" customFormat="1" x14ac:dyDescent="0.25"/>
    <row r="1995" s="17" customFormat="1" x14ac:dyDescent="0.25"/>
    <row r="1996" s="17" customFormat="1" x14ac:dyDescent="0.25"/>
    <row r="1997" s="17" customFormat="1" x14ac:dyDescent="0.25"/>
    <row r="1998" s="17" customFormat="1" x14ac:dyDescent="0.25"/>
    <row r="1999" s="17" customFormat="1" x14ac:dyDescent="0.25"/>
    <row r="2000" s="17" customFormat="1" x14ac:dyDescent="0.25"/>
    <row r="2001" s="17" customFormat="1" x14ac:dyDescent="0.25"/>
    <row r="2002" s="17" customFormat="1" x14ac:dyDescent="0.25"/>
    <row r="2003" s="17" customFormat="1" x14ac:dyDescent="0.25"/>
    <row r="2004" s="17" customFormat="1" x14ac:dyDescent="0.25"/>
    <row r="2005" s="17" customFormat="1" x14ac:dyDescent="0.25"/>
    <row r="2006" s="17" customFormat="1" x14ac:dyDescent="0.25"/>
    <row r="2007" s="17" customFormat="1" x14ac:dyDescent="0.25"/>
    <row r="2008" s="17" customFormat="1" x14ac:dyDescent="0.25"/>
    <row r="2009" s="17" customFormat="1" x14ac:dyDescent="0.25"/>
    <row r="2010" s="17" customFormat="1" x14ac:dyDescent="0.25"/>
    <row r="2011" s="17" customFormat="1" x14ac:dyDescent="0.25"/>
  </sheetData>
  <sheetProtection algorithmName="SHA-512" hashValue="SaY4sGxmV+EtI6GdEmYHVXXNk3nTJB/531VqNWhEtpM6z5GVPeSra6AFb1tQGW7sF9+dvkxcOL6hWg35x2kJww==" saltValue="7gJdYnM5w619IGa7uiYHLw==" spinCount="100000" sheet="1" objects="1" scenarios="1"/>
  <mergeCells count="5">
    <mergeCell ref="I2:R2"/>
    <mergeCell ref="I3:R3"/>
    <mergeCell ref="I4:R4"/>
    <mergeCell ref="I5:R5"/>
    <mergeCell ref="I6:R6"/>
  </mergeCells>
  <dataValidations count="1">
    <dataValidation type="list" allowBlank="1" showInputMessage="1" showErrorMessage="1" sqref="I9:I13">
      <formula1>$B$10:$B$23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CpCv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2017-06-30T14:03:13Z</dcterms:created>
  <dcterms:modified xsi:type="dcterms:W3CDTF">2017-07-01T12:37:03Z</dcterms:modified>
</cp:coreProperties>
</file>